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035" windowWidth="12390" windowHeight="7200" activeTab="0"/>
  </bookViews>
  <sheets>
    <sheet name="第72回都民体育大会 軟式野球競技 足立区予選会" sheetId="1" r:id="rId1"/>
  </sheets>
  <definedNames>
    <definedName name="_xlnm.Print_Area" localSheetId="0">'第72回都民体育大会 軟式野球競技 足立区予選会'!$A$1:$W$75</definedName>
    <definedName name="ﾘｽﾄ">'第72回都民体育大会 軟式野球競技 足立区予選会'!$B$76:$D$136</definedName>
    <definedName name="ﾘｽﾄ2" localSheetId="0">'第72回都民体育大会 軟式野球競技 足立区予選会'!$B$76:$B$136</definedName>
    <definedName name="リスト４">'第72回都民体育大会 軟式野球競技 足立区予選会'!$V$5:$W$62</definedName>
  </definedNames>
  <calcPr fullCalcOnLoad="1"/>
</workbook>
</file>

<file path=xl/sharedStrings.xml><?xml version="1.0" encoding="utf-8"?>
<sst xmlns="http://schemas.openxmlformats.org/spreadsheetml/2006/main" count="214" uniqueCount="125">
  <si>
    <t>（前年度第４位）</t>
  </si>
  <si>
    <t>第　３　位</t>
  </si>
  <si>
    <t>第　４　位</t>
  </si>
  <si>
    <t>西</t>
  </si>
  <si>
    <t>試合№</t>
  </si>
  <si>
    <t>面</t>
  </si>
  <si>
    <t>新田スネークス</t>
  </si>
  <si>
    <t>足立ツインズ</t>
  </si>
  <si>
    <t>アノルマーレ芝</t>
  </si>
  <si>
    <t>椿レッドスターズ</t>
  </si>
  <si>
    <t>足立ユニオンズ</t>
  </si>
  <si>
    <t>淵江倶楽部</t>
  </si>
  <si>
    <t>東京ステイドリーム</t>
  </si>
  <si>
    <t>準優勝</t>
  </si>
  <si>
    <t>マリボーグ</t>
  </si>
  <si>
    <t>　</t>
  </si>
  <si>
    <t>（試合面の見方 ）</t>
  </si>
  <si>
    <t>試合開始時間</t>
  </si>
  <si>
    <t>モンローズ</t>
  </si>
  <si>
    <t xml:space="preserve"> </t>
  </si>
  <si>
    <t>エクスカリバー</t>
  </si>
  <si>
    <t>２９ＥＲＳ</t>
  </si>
  <si>
    <t>Ｔ・Ｃ・Ｓ</t>
  </si>
  <si>
    <t>Ｄ-Ｃｏｎｎｅｃｔｉｏｎ</t>
  </si>
  <si>
    <t>ＢＪ</t>
  </si>
  <si>
    <t>第３位決定戦</t>
  </si>
  <si>
    <t>※不0・0不＝不戦敗</t>
  </si>
  <si>
    <t>（前年度第３位）</t>
  </si>
  <si>
    <t>Ａ</t>
  </si>
  <si>
    <t>花三ダックス</t>
  </si>
  <si>
    <t>Ｍ ｓｏｕｌ Bｒｏｔｈｅｒｓ</t>
  </si>
  <si>
    <t>ギャロップ</t>
  </si>
  <si>
    <t>ブラザーフットクラブ</t>
  </si>
  <si>
    <t>ＭＪインパクト</t>
  </si>
  <si>
    <t>πＭＣ</t>
  </si>
  <si>
    <t>アルバトロス</t>
  </si>
  <si>
    <t>ＢＵＺＺ</t>
  </si>
  <si>
    <t>（前年度優勝）</t>
  </si>
  <si>
    <t>ＦＧオールスター</t>
  </si>
  <si>
    <t>兼六ファイヤー</t>
  </si>
  <si>
    <t>ホームタウン</t>
  </si>
  <si>
    <t>足立</t>
  </si>
  <si>
    <t>西新井</t>
  </si>
  <si>
    <t>足立シャドーズ</t>
  </si>
  <si>
    <t>桜道遊会</t>
  </si>
  <si>
    <t>千住</t>
  </si>
  <si>
    <t>花畑</t>
  </si>
  <si>
    <t>梅田</t>
  </si>
  <si>
    <t>ライツ</t>
  </si>
  <si>
    <t>優勝</t>
  </si>
  <si>
    <t>２位</t>
  </si>
  <si>
    <t>３位</t>
  </si>
  <si>
    <t>４位</t>
  </si>
  <si>
    <t>リスト</t>
  </si>
  <si>
    <t>足</t>
  </si>
  <si>
    <t>堤</t>
  </si>
  <si>
    <t>梅</t>
  </si>
  <si>
    <t>東</t>
  </si>
  <si>
    <t>小</t>
  </si>
  <si>
    <t>千</t>
  </si>
  <si>
    <t>花</t>
  </si>
  <si>
    <t>※所属支部名：足＝足立、堤＝足立堤北、東＝東京堤北、西＝西新井、小＝小台宮城、千＝千住、花＝花畑、梅＝梅田、四＝四号線、般＝一般</t>
  </si>
  <si>
    <t>３・４回戦</t>
  </si>
  <si>
    <t>注１　試合開始時刻は、時間割表により試合№で確認してください。　　　　◇　チーム名の前後の番号は、チーム抽選№です。　◇</t>
  </si>
  <si>
    <t xml:space="preserve">   ２　ベンチは組合番号の若い方を一塁側とし、三塁側を先攻とする。なお、準決勝及び決勝戦の先攻後攻はトスにより決定する。</t>
  </si>
  <si>
    <t>第１日目</t>
  </si>
  <si>
    <t>第２</t>
  </si>
  <si>
    <t>第３日目</t>
  </si>
  <si>
    <t>第４日目</t>
  </si>
  <si>
    <t>１回戦</t>
  </si>
  <si>
    <t>２回戦</t>
  </si>
  <si>
    <t>準決勝・決勝戦</t>
  </si>
  <si>
    <t>優　勝</t>
  </si>
  <si>
    <t>グラウンド</t>
  </si>
  <si>
    <t>56 西G　　　　　8:30</t>
  </si>
  <si>
    <t>堤北</t>
  </si>
  <si>
    <t>東京</t>
  </si>
  <si>
    <t>小台</t>
  </si>
  <si>
    <t>宮城</t>
  </si>
  <si>
    <t>57 平野B　　　　　　8：30</t>
  </si>
  <si>
    <t>59 平野B</t>
  </si>
  <si>
    <t>58 平野A　　　　　8:30</t>
  </si>
  <si>
    <t>60 平野A　　　10：10</t>
  </si>
  <si>
    <r>
      <t>第４日目　</t>
    </r>
    <r>
      <rPr>
        <i/>
        <sz val="12"/>
        <rFont val="ＭＳ Ｐゴシック"/>
        <family val="3"/>
      </rPr>
      <t>５７～６０</t>
    </r>
    <r>
      <rPr>
        <b/>
        <sz val="12"/>
        <rFont val="ＭＳ Ｐゴシック"/>
        <family val="3"/>
      </rPr>
      <t>　　平　野</t>
    </r>
  </si>
  <si>
    <t>萬年へたれっす</t>
  </si>
  <si>
    <t>青井倶楽部</t>
  </si>
  <si>
    <t>ブルーオシャンティ</t>
  </si>
  <si>
    <t>常和</t>
  </si>
  <si>
    <t>足立ジャッカス</t>
  </si>
  <si>
    <t>ドラゴンライズ</t>
  </si>
  <si>
    <t>ＺＥＲＯ</t>
  </si>
  <si>
    <t>第７２回　都民体育大会［軟式野球競技］足立区予選会</t>
  </si>
  <si>
    <t>東京ニュースターズ</t>
  </si>
  <si>
    <t>ＴＯＫＹＯ ＧＲＡＮＤ ＳＬＡＭ</t>
  </si>
  <si>
    <t>スリーナイン</t>
  </si>
  <si>
    <t>チャンピオンズ</t>
  </si>
  <si>
    <t>シャネルズ</t>
  </si>
  <si>
    <t>絆</t>
  </si>
  <si>
    <t>八海山</t>
  </si>
  <si>
    <t>ターキーズ</t>
  </si>
  <si>
    <t>西新井BBコマチ</t>
  </si>
  <si>
    <t>流石</t>
  </si>
  <si>
    <t>C．G．K</t>
  </si>
  <si>
    <t>ビクトリーオリオンズ</t>
  </si>
  <si>
    <t>Ｂｉｇ Ｄｉｐｐｅｒ</t>
  </si>
  <si>
    <t>Ｏｎｅ Ｍｉｎｕｔｅｓ</t>
  </si>
  <si>
    <t>Ｒｅｄ Ｂｅｒｒｙ</t>
  </si>
  <si>
    <t>Ｎｅｗ Ｙａｎｋｅｅｓ</t>
  </si>
  <si>
    <t>ＯＷＬ</t>
  </si>
  <si>
    <t>バッカス</t>
  </si>
  <si>
    <t>東京ペンギンズ</t>
  </si>
  <si>
    <t>ＢＯＳＳ</t>
  </si>
  <si>
    <t>ＳＧ ＴＯＫＹＯ</t>
  </si>
  <si>
    <t>ＳＨＩＮＭＥＩ ＧＲＯＵＰ  若潮</t>
  </si>
  <si>
    <t>四</t>
  </si>
  <si>
    <t>レッドドルフィンズ</t>
  </si>
  <si>
    <t>デリカーズ</t>
  </si>
  <si>
    <t>末廣ヌードルズ</t>
  </si>
  <si>
    <t>7×</t>
  </si>
  <si>
    <t>没収試合</t>
  </si>
  <si>
    <t>不0</t>
  </si>
  <si>
    <t>10×</t>
  </si>
  <si>
    <t>9×</t>
  </si>
  <si>
    <t>７×</t>
  </si>
  <si>
    <t>（2019年９月１５日現在）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</si>
</sst>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6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30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30"/>
      <color theme="0"/>
      <name val="ＭＳ Ｐゴシック"/>
      <family val="3"/>
    </font>
    <font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 tint="0.2499800026416778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shrinkToFit="1"/>
    </xf>
    <xf numFmtId="20" fontId="13" fillId="0" borderId="15" xfId="0" applyNumberFormat="1" applyFont="1" applyBorder="1" applyAlignment="1" quotePrefix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right" vertical="center"/>
    </xf>
    <xf numFmtId="20" fontId="14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13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0" fontId="62" fillId="0" borderId="28" xfId="0" applyFont="1" applyBorder="1" applyAlignment="1">
      <alignment horizontal="right" vertical="center" wrapText="1"/>
    </xf>
    <xf numFmtId="0" fontId="62" fillId="0" borderId="29" xfId="0" applyFont="1" applyBorder="1" applyAlignment="1">
      <alignment horizontal="right" vertical="center" wrapText="1"/>
    </xf>
    <xf numFmtId="0" fontId="62" fillId="0" borderId="0" xfId="0" applyFont="1" applyAlignment="1">
      <alignment horizontal="right" vertical="center" wrapText="1"/>
    </xf>
    <xf numFmtId="0" fontId="62" fillId="0" borderId="1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0" borderId="17" xfId="0" applyFont="1" applyBorder="1" applyAlignment="1">
      <alignment horizontal="right" vertical="center" wrapText="1"/>
    </xf>
    <xf numFmtId="0" fontId="62" fillId="0" borderId="31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 shrinkToFit="1"/>
    </xf>
    <xf numFmtId="0" fontId="63" fillId="0" borderId="25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3" fillId="0" borderId="32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63" fillId="0" borderId="31" xfId="0" applyFont="1" applyBorder="1" applyAlignment="1">
      <alignment horizontal="right" vertical="center"/>
    </xf>
    <xf numFmtId="0" fontId="63" fillId="0" borderId="34" xfId="0" applyFont="1" applyBorder="1" applyAlignment="1">
      <alignment horizontal="right" vertical="center"/>
    </xf>
    <xf numFmtId="0" fontId="63" fillId="0" borderId="13" xfId="0" applyFont="1" applyBorder="1" applyAlignment="1">
      <alignment horizontal="right" vertical="center" wrapText="1"/>
    </xf>
    <xf numFmtId="0" fontId="13" fillId="0" borderId="35" xfId="0" applyFont="1" applyBorder="1" applyAlignment="1">
      <alignment horizontal="left" vertical="center" wrapText="1"/>
    </xf>
    <xf numFmtId="0" fontId="63" fillId="0" borderId="30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22" fillId="35" borderId="0" xfId="0" applyFont="1" applyFill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0" fillId="0" borderId="37" xfId="0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22" fillId="0" borderId="40" xfId="0" applyFont="1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 wrapText="1"/>
    </xf>
    <xf numFmtId="0" fontId="19" fillId="0" borderId="17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5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3" fillId="36" borderId="0" xfId="0" applyFont="1" applyFill="1" applyAlignment="1">
      <alignment horizontal="distributed" vertical="center" shrinkToFit="1"/>
    </xf>
    <xf numFmtId="0" fontId="11" fillId="0" borderId="0" xfId="0" applyFont="1" applyAlignment="1">
      <alignment horizontal="center" vertical="center"/>
    </xf>
    <xf numFmtId="0" fontId="10" fillId="37" borderId="0" xfId="0" applyFont="1" applyFill="1" applyAlignment="1">
      <alignment horizontal="distributed" vertical="center" shrinkToFit="1"/>
    </xf>
    <xf numFmtId="0" fontId="13" fillId="0" borderId="22" xfId="0" applyFont="1" applyBorder="1" applyAlignment="1">
      <alignment horizontal="right" vertical="center" wrapText="1"/>
    </xf>
    <xf numFmtId="0" fontId="13" fillId="0" borderId="55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18" fillId="0" borderId="53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55" xfId="0" applyFont="1" applyBorder="1" applyAlignment="1">
      <alignment horizontal="right" vertical="center" wrapText="1"/>
    </xf>
    <xf numFmtId="0" fontId="12" fillId="0" borderId="0" xfId="0" applyFont="1" applyFill="1" applyAlignment="1">
      <alignment horizontal="distributed" vertical="center" shrinkToFit="1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 textRotation="255"/>
    </xf>
    <xf numFmtId="0" fontId="10" fillId="38" borderId="0" xfId="0" applyFont="1" applyFill="1" applyAlignment="1">
      <alignment horizontal="distributed" vertical="center"/>
    </xf>
    <xf numFmtId="0" fontId="10" fillId="39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ont="1" applyAlignment="1">
      <alignment horizontal="center" vertical="center" wrapText="1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shrinkToFit="1"/>
    </xf>
    <xf numFmtId="0" fontId="64" fillId="40" borderId="0" xfId="0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65" fillId="0" borderId="0" xfId="0" applyFont="1" applyAlignment="1">
      <alignment horizontal="left" vertical="center"/>
    </xf>
    <xf numFmtId="0" fontId="65" fillId="0" borderId="25" xfId="0" applyFont="1" applyBorder="1" applyAlignment="1">
      <alignment horizontal="left" vertical="center"/>
    </xf>
    <xf numFmtId="0" fontId="65" fillId="0" borderId="24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2" fillId="0" borderId="0" xfId="0" applyFont="1" applyBorder="1" applyAlignment="1">
      <alignment horizontal="right" vertical="center"/>
    </xf>
    <xf numFmtId="0" fontId="65" fillId="0" borderId="31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5" fillId="0" borderId="13" xfId="0" applyFont="1" applyBorder="1" applyAlignment="1">
      <alignment horizontal="right" vertical="center" wrapText="1"/>
    </xf>
    <xf numFmtId="0" fontId="65" fillId="0" borderId="30" xfId="0" applyFont="1" applyBorder="1" applyAlignment="1">
      <alignment horizontal="right" vertical="center" wrapText="1"/>
    </xf>
    <xf numFmtId="0" fontId="13" fillId="0" borderId="32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63" fillId="0" borderId="26" xfId="0" applyFont="1" applyBorder="1" applyAlignment="1">
      <alignment horizontal="left" vertical="center"/>
    </xf>
    <xf numFmtId="0" fontId="63" fillId="0" borderId="23" xfId="0" applyFont="1" applyBorder="1" applyAlignment="1">
      <alignment horizontal="left" vertical="center"/>
    </xf>
    <xf numFmtId="0" fontId="62" fillId="0" borderId="28" xfId="0" applyFont="1" applyBorder="1" applyAlignment="1">
      <alignment horizontal="right" vertical="center"/>
    </xf>
    <xf numFmtId="0" fontId="63" fillId="0" borderId="17" xfId="0" applyFont="1" applyBorder="1" applyAlignment="1">
      <alignment horizontal="right" vertical="center"/>
    </xf>
    <xf numFmtId="0" fontId="18" fillId="0" borderId="34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63" fillId="0" borderId="29" xfId="0" applyFont="1" applyBorder="1" applyAlignment="1">
      <alignment horizontal="right" vertical="center" wrapText="1"/>
    </xf>
    <xf numFmtId="0" fontId="19" fillId="0" borderId="3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right" vertical="center" wrapText="1"/>
    </xf>
    <xf numFmtId="0" fontId="63" fillId="0" borderId="17" xfId="0" applyFont="1" applyBorder="1" applyAlignment="1">
      <alignment horizontal="right"/>
    </xf>
    <xf numFmtId="0" fontId="9" fillId="0" borderId="34" xfId="0" applyFont="1" applyBorder="1" applyAlignment="1">
      <alignment horizontal="right" vertical="center"/>
    </xf>
    <xf numFmtId="0" fontId="2" fillId="0" borderId="34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right" vertical="center" wrapText="1"/>
    </xf>
    <xf numFmtId="0" fontId="63" fillId="0" borderId="28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vertical="center" shrinkToFit="1"/>
    </xf>
    <xf numFmtId="0" fontId="11" fillId="0" borderId="32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121</xdr:row>
      <xdr:rowOff>0</xdr:rowOff>
    </xdr:from>
    <xdr:to>
      <xdr:col>11</xdr:col>
      <xdr:colOff>247650</xdr:colOff>
      <xdr:row>121</xdr:row>
      <xdr:rowOff>0</xdr:rowOff>
    </xdr:to>
    <xdr:sp>
      <xdr:nvSpPr>
        <xdr:cNvPr id="1" name="Line 2"/>
        <xdr:cNvSpPr>
          <a:spLocks/>
        </xdr:cNvSpPr>
      </xdr:nvSpPr>
      <xdr:spPr>
        <a:xfrm>
          <a:off x="6572250" y="2555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98</xdr:row>
      <xdr:rowOff>0</xdr:rowOff>
    </xdr:from>
    <xdr:to>
      <xdr:col>11</xdr:col>
      <xdr:colOff>0</xdr:colOff>
      <xdr:row>98</xdr:row>
      <xdr:rowOff>0</xdr:rowOff>
    </xdr:to>
    <xdr:sp>
      <xdr:nvSpPr>
        <xdr:cNvPr id="2" name="Line 8"/>
        <xdr:cNvSpPr>
          <a:spLocks/>
        </xdr:cNvSpPr>
      </xdr:nvSpPr>
      <xdr:spPr>
        <a:xfrm>
          <a:off x="6324600" y="2161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0"/>
  <sheetViews>
    <sheetView tabSelected="1" workbookViewId="0" topLeftCell="A1">
      <selection activeCell="H9" sqref="H9:K9"/>
    </sheetView>
  </sheetViews>
  <sheetFormatPr defaultColWidth="9.00390625" defaultRowHeight="13.5"/>
  <cols>
    <col min="1" max="1" width="3.625" style="0" customWidth="1"/>
    <col min="2" max="2" width="21.625" style="0" customWidth="1"/>
    <col min="3" max="3" width="3.75390625" style="2" customWidth="1"/>
    <col min="4" max="4" width="9.625" style="1" customWidth="1"/>
    <col min="5" max="9" width="6.125" style="1" customWidth="1"/>
    <col min="10" max="10" width="7.625" style="0" customWidth="1"/>
    <col min="11" max="13" width="6.125" style="0" customWidth="1"/>
    <col min="14" max="15" width="6.125" style="4" customWidth="1"/>
    <col min="16" max="16" width="9.625" style="4" customWidth="1"/>
    <col min="17" max="17" width="3.75390625" style="4" customWidth="1"/>
    <col min="18" max="18" width="21.625" style="4" customWidth="1"/>
    <col min="19" max="19" width="3.625" style="4" customWidth="1"/>
    <col min="20" max="20" width="9.00390625" style="4" hidden="1" customWidth="1"/>
    <col min="21" max="21" width="5.375" style="0" hidden="1" customWidth="1"/>
    <col min="22" max="22" width="4.875" style="0" hidden="1" customWidth="1"/>
    <col min="23" max="23" width="31.75390625" style="0" hidden="1" customWidth="1"/>
  </cols>
  <sheetData>
    <row r="1" spans="1:21" ht="33" customHeight="1">
      <c r="A1" s="196" t="s">
        <v>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9"/>
      <c r="U1" s="2"/>
    </row>
    <row r="2" spans="1:21" ht="30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U2" s="2"/>
    </row>
    <row r="3" spans="1:21" ht="30" customHeight="1">
      <c r="A3" s="38"/>
      <c r="B3" s="38"/>
      <c r="C3" s="38"/>
      <c r="D3" s="38"/>
      <c r="E3" s="38"/>
      <c r="F3" s="121" t="s">
        <v>124</v>
      </c>
      <c r="G3" s="121"/>
      <c r="H3" s="121"/>
      <c r="I3" s="121"/>
      <c r="J3" s="121"/>
      <c r="K3" s="121"/>
      <c r="L3" s="121"/>
      <c r="M3" s="121"/>
      <c r="N3" s="121"/>
      <c r="O3" s="38"/>
      <c r="P3" s="38"/>
      <c r="Q3" s="38"/>
      <c r="R3" s="38"/>
      <c r="S3" s="38"/>
      <c r="U3" s="2"/>
    </row>
    <row r="4" spans="3:22" ht="18" customHeight="1">
      <c r="C4" s="5"/>
      <c r="D4" s="44" t="s">
        <v>65</v>
      </c>
      <c r="E4" s="40" t="s">
        <v>66</v>
      </c>
      <c r="F4" s="124" t="s">
        <v>67</v>
      </c>
      <c r="G4" s="125"/>
      <c r="H4" s="126"/>
      <c r="I4" s="124" t="s">
        <v>68</v>
      </c>
      <c r="J4" s="125"/>
      <c r="K4" s="126"/>
      <c r="L4" s="124" t="s">
        <v>67</v>
      </c>
      <c r="M4" s="125"/>
      <c r="N4" s="126"/>
      <c r="O4" s="40" t="s">
        <v>66</v>
      </c>
      <c r="P4" s="44" t="s">
        <v>65</v>
      </c>
      <c r="Q4" s="16"/>
      <c r="V4" s="31"/>
    </row>
    <row r="5" spans="1:22" ht="18" customHeight="1">
      <c r="A5" s="197" t="s">
        <v>37</v>
      </c>
      <c r="B5" s="197"/>
      <c r="C5" s="5"/>
      <c r="D5" s="43" t="s">
        <v>69</v>
      </c>
      <c r="E5" s="45" t="s">
        <v>70</v>
      </c>
      <c r="F5" s="127" t="s">
        <v>62</v>
      </c>
      <c r="G5" s="128"/>
      <c r="H5" s="129"/>
      <c r="I5" s="127" t="s">
        <v>71</v>
      </c>
      <c r="J5" s="128"/>
      <c r="K5" s="129"/>
      <c r="L5" s="127" t="s">
        <v>62</v>
      </c>
      <c r="M5" s="128"/>
      <c r="N5" s="129"/>
      <c r="O5" s="43" t="s">
        <v>70</v>
      </c>
      <c r="P5" s="43" t="s">
        <v>69</v>
      </c>
      <c r="Q5" s="46"/>
      <c r="R5" s="131" t="s">
        <v>0</v>
      </c>
      <c r="S5" s="131"/>
      <c r="U5" s="31" t="s">
        <v>53</v>
      </c>
      <c r="V5" s="31"/>
    </row>
    <row r="6" spans="1:23" ht="18" customHeight="1" thickBot="1">
      <c r="A6" s="171" t="str">
        <f>VLOOKUP(C6,$U$6:$W$75,2,FALSE)</f>
        <v>梅</v>
      </c>
      <c r="B6" s="188" t="str">
        <f>VLOOKUP(C6,$U$6:$W$75,3,FALSE)</f>
        <v>ＺＥＲＯ</v>
      </c>
      <c r="C6" s="195">
        <v>1</v>
      </c>
      <c r="D6" s="80"/>
      <c r="E6" s="81"/>
      <c r="F6" s="3"/>
      <c r="G6" s="3"/>
      <c r="H6" s="3"/>
      <c r="I6" s="3"/>
      <c r="M6" s="6"/>
      <c r="N6" s="6"/>
      <c r="O6" s="81"/>
      <c r="P6" s="81"/>
      <c r="Q6" s="173">
        <v>31</v>
      </c>
      <c r="R6" s="179" t="str">
        <f>VLOOKUP(Q6,$U$6:$W$75,3,FALSE)</f>
        <v>ＭＪインパクト</v>
      </c>
      <c r="S6" s="191" t="str">
        <f>VLOOKUP(Q6,$U$6:$W$75,2,FALSE)</f>
        <v>足</v>
      </c>
      <c r="T6" s="39" t="s">
        <v>49</v>
      </c>
      <c r="U6" s="36">
        <v>1</v>
      </c>
      <c r="V6" s="32" t="s">
        <v>56</v>
      </c>
      <c r="W6" s="31" t="s">
        <v>90</v>
      </c>
    </row>
    <row r="7" spans="1:23" ht="18" customHeight="1" thickBot="1">
      <c r="A7" s="171"/>
      <c r="B7" s="188"/>
      <c r="C7" s="195"/>
      <c r="D7" s="154"/>
      <c r="E7" s="154"/>
      <c r="F7" s="96" t="s">
        <v>118</v>
      </c>
      <c r="G7" s="14"/>
      <c r="H7" s="10"/>
      <c r="I7" s="10"/>
      <c r="J7" s="10"/>
      <c r="K7" s="10"/>
      <c r="L7" s="10"/>
      <c r="M7" s="14"/>
      <c r="N7" s="202">
        <v>0</v>
      </c>
      <c r="O7" s="157"/>
      <c r="P7" s="155"/>
      <c r="Q7" s="173"/>
      <c r="R7" s="179"/>
      <c r="S7" s="191"/>
      <c r="T7" s="39" t="s">
        <v>50</v>
      </c>
      <c r="U7" s="36"/>
      <c r="V7" s="32"/>
      <c r="W7" s="31"/>
    </row>
    <row r="8" spans="1:23" ht="18" customHeight="1" thickBot="1">
      <c r="A8" s="191" t="s">
        <v>114</v>
      </c>
      <c r="B8" s="178" t="s">
        <v>115</v>
      </c>
      <c r="C8" s="173">
        <v>2</v>
      </c>
      <c r="D8" s="152"/>
      <c r="E8" s="153"/>
      <c r="F8" s="198">
        <v>0</v>
      </c>
      <c r="G8" s="207"/>
      <c r="H8" s="10"/>
      <c r="I8" s="10"/>
      <c r="J8" s="10"/>
      <c r="K8" s="10"/>
      <c r="L8" s="10"/>
      <c r="M8" s="14"/>
      <c r="N8" s="203">
        <v>10</v>
      </c>
      <c r="O8" s="155"/>
      <c r="P8" s="158"/>
      <c r="Q8" s="173">
        <v>32</v>
      </c>
      <c r="R8" s="179" t="str">
        <f>VLOOKUP(Q8,$U$6:$W$75,3,FALSE)</f>
        <v>足立ジャッカス</v>
      </c>
      <c r="S8" s="191" t="str">
        <f>VLOOKUP(Q8,$U$6:$W$75,2,FALSE)</f>
        <v>千</v>
      </c>
      <c r="T8" s="39" t="s">
        <v>51</v>
      </c>
      <c r="U8" s="36">
        <v>30</v>
      </c>
      <c r="V8" s="32" t="s">
        <v>54</v>
      </c>
      <c r="W8" s="31" t="s">
        <v>113</v>
      </c>
    </row>
    <row r="9" spans="1:23" ht="18" customHeight="1" thickBot="1">
      <c r="A9" s="191"/>
      <c r="B9" s="178"/>
      <c r="C9" s="173"/>
      <c r="D9" s="175"/>
      <c r="E9" s="91">
        <v>9</v>
      </c>
      <c r="F9" s="50"/>
      <c r="G9" s="207"/>
      <c r="H9" s="10"/>
      <c r="I9" s="10"/>
      <c r="J9" s="10"/>
      <c r="K9" s="10"/>
      <c r="L9" s="10"/>
      <c r="M9" s="14"/>
      <c r="N9" s="115"/>
      <c r="O9" s="99">
        <v>6</v>
      </c>
      <c r="P9" s="144"/>
      <c r="Q9" s="173"/>
      <c r="R9" s="179"/>
      <c r="S9" s="191"/>
      <c r="T9" s="39" t="s">
        <v>52</v>
      </c>
      <c r="U9" s="36">
        <v>31</v>
      </c>
      <c r="V9" s="32" t="s">
        <v>54</v>
      </c>
      <c r="W9" s="31" t="s">
        <v>33</v>
      </c>
    </row>
    <row r="10" spans="1:23" ht="18" customHeight="1">
      <c r="A10" s="191" t="str">
        <f>VLOOKUP(C10,$U$6:$W$75,2,FALSE)</f>
        <v>梅</v>
      </c>
      <c r="B10" s="178" t="str">
        <f>VLOOKUP(C10,$U$6:$W$75,3,FALSE)</f>
        <v>ＯＷＬ</v>
      </c>
      <c r="C10" s="173">
        <v>3</v>
      </c>
      <c r="D10" s="176"/>
      <c r="E10" s="92">
        <v>1</v>
      </c>
      <c r="F10" s="50"/>
      <c r="G10" s="208"/>
      <c r="H10" s="10" t="s">
        <v>83</v>
      </c>
      <c r="I10" s="10"/>
      <c r="J10" s="10"/>
      <c r="K10" s="10"/>
      <c r="L10" s="10"/>
      <c r="M10" s="50"/>
      <c r="N10" s="51"/>
      <c r="O10" s="98">
        <v>0</v>
      </c>
      <c r="P10" s="145"/>
      <c r="Q10" s="173">
        <v>33</v>
      </c>
      <c r="R10" s="179" t="str">
        <f>VLOOKUP(Q10,$U$6:$W$75,3,FALSE)</f>
        <v>青井倶楽部</v>
      </c>
      <c r="S10" s="177" t="str">
        <f>VLOOKUP(Q10,$U$6:$W$75,2,FALSE)</f>
        <v>東</v>
      </c>
      <c r="T10" s="34"/>
      <c r="U10" s="37"/>
      <c r="V10" s="34"/>
      <c r="W10" s="35"/>
    </row>
    <row r="11" spans="1:23" ht="18" customHeight="1" thickBot="1">
      <c r="A11" s="191"/>
      <c r="B11" s="178"/>
      <c r="C11" s="173"/>
      <c r="D11" s="52"/>
      <c r="E11" s="152"/>
      <c r="F11" s="154"/>
      <c r="G11" s="209">
        <v>5</v>
      </c>
      <c r="H11" s="10"/>
      <c r="L11" s="10"/>
      <c r="M11" s="212">
        <v>5</v>
      </c>
      <c r="N11" s="157"/>
      <c r="O11" s="158"/>
      <c r="P11" s="17"/>
      <c r="Q11" s="173"/>
      <c r="R11" s="179"/>
      <c r="S11" s="177"/>
      <c r="T11" s="39" t="s">
        <v>41</v>
      </c>
      <c r="U11" s="36">
        <v>58</v>
      </c>
      <c r="V11" s="32" t="s">
        <v>54</v>
      </c>
      <c r="W11" s="31" t="s">
        <v>20</v>
      </c>
    </row>
    <row r="12" spans="1:23" ht="18" customHeight="1" thickBot="1">
      <c r="A12" s="191" t="str">
        <f>VLOOKUP(C12,$U$6:$W$75,2,FALSE)</f>
        <v>東</v>
      </c>
      <c r="B12" s="178" t="str">
        <f>VLOOKUP(C12,$U$6:$W$75,3,FALSE)</f>
        <v>Ｔ・Ｃ・Ｓ</v>
      </c>
      <c r="C12" s="173">
        <v>4</v>
      </c>
      <c r="D12" s="54"/>
      <c r="E12" s="152"/>
      <c r="F12" s="153"/>
      <c r="G12" s="106">
        <v>3</v>
      </c>
      <c r="H12" s="228"/>
      <c r="I12" s="53" t="s">
        <v>16</v>
      </c>
      <c r="J12" s="53"/>
      <c r="K12" s="53"/>
      <c r="L12" s="10"/>
      <c r="M12" s="114">
        <v>9</v>
      </c>
      <c r="N12" s="155"/>
      <c r="O12" s="158"/>
      <c r="P12" s="85"/>
      <c r="Q12" s="173">
        <v>34</v>
      </c>
      <c r="R12" s="179" t="str">
        <f>VLOOKUP(Q12,$U$6:$W$75,3,FALSE)</f>
        <v>Ｂｉｇ Ｄｉｐｐｅｒ</v>
      </c>
      <c r="S12" s="191" t="str">
        <f>VLOOKUP(Q12,$U$6:$W$75,2,FALSE)</f>
        <v>足</v>
      </c>
      <c r="T12" s="39"/>
      <c r="U12" s="36">
        <v>34</v>
      </c>
      <c r="V12" s="32" t="s">
        <v>54</v>
      </c>
      <c r="W12" s="31" t="s">
        <v>104</v>
      </c>
    </row>
    <row r="13" spans="1:23" ht="18" customHeight="1" thickBot="1">
      <c r="A13" s="191"/>
      <c r="B13" s="178"/>
      <c r="C13" s="173"/>
      <c r="D13" s="159"/>
      <c r="E13" s="93">
        <v>2</v>
      </c>
      <c r="F13" s="52"/>
      <c r="G13" s="51"/>
      <c r="H13" s="229"/>
      <c r="I13" s="13">
        <v>1</v>
      </c>
      <c r="J13" s="13" t="s">
        <v>3</v>
      </c>
      <c r="K13" s="11" t="s">
        <v>28</v>
      </c>
      <c r="L13" s="2"/>
      <c r="M13" s="213"/>
      <c r="N13" s="86"/>
      <c r="O13" s="99">
        <v>11</v>
      </c>
      <c r="P13" s="161"/>
      <c r="Q13" s="173"/>
      <c r="R13" s="179"/>
      <c r="S13" s="191"/>
      <c r="T13" s="39"/>
      <c r="U13" s="36">
        <v>36</v>
      </c>
      <c r="V13" s="32" t="s">
        <v>54</v>
      </c>
      <c r="W13" s="31" t="s">
        <v>105</v>
      </c>
    </row>
    <row r="14" spans="1:23" ht="18" customHeight="1" thickBot="1">
      <c r="A14" s="191" t="str">
        <f>VLOOKUP(C14,$U$6:$W$75,2,FALSE)</f>
        <v>西</v>
      </c>
      <c r="B14" s="178" t="str">
        <f>VLOOKUP(C14,$U$6:$W$75,3,FALSE)</f>
        <v>足立シャドーズ</v>
      </c>
      <c r="C14" s="173">
        <v>5</v>
      </c>
      <c r="D14" s="160"/>
      <c r="E14" s="94">
        <v>8</v>
      </c>
      <c r="F14" s="56"/>
      <c r="G14" s="51"/>
      <c r="H14" s="230"/>
      <c r="I14" s="18" t="s">
        <v>4</v>
      </c>
      <c r="J14" s="18" t="s">
        <v>73</v>
      </c>
      <c r="K14" s="12" t="s">
        <v>5</v>
      </c>
      <c r="L14" s="57"/>
      <c r="M14" s="213"/>
      <c r="N14" s="117"/>
      <c r="O14" s="104">
        <v>5</v>
      </c>
      <c r="P14" s="145"/>
      <c r="Q14" s="173">
        <v>35</v>
      </c>
      <c r="R14" s="179" t="str">
        <f>VLOOKUP(Q14,$U$6:$W$75,3,FALSE)</f>
        <v>絆</v>
      </c>
      <c r="S14" s="177" t="str">
        <f>VLOOKUP(Q14,$U$6:$W$75,2,FALSE)</f>
        <v>堤</v>
      </c>
      <c r="T14" s="39"/>
      <c r="U14" s="36">
        <v>28</v>
      </c>
      <c r="V14" s="32" t="s">
        <v>54</v>
      </c>
      <c r="W14" s="31" t="s">
        <v>38</v>
      </c>
    </row>
    <row r="15" spans="1:23" ht="18" customHeight="1" thickBot="1">
      <c r="A15" s="191"/>
      <c r="B15" s="178"/>
      <c r="C15" s="173"/>
      <c r="D15" s="152"/>
      <c r="E15" s="153"/>
      <c r="F15" s="93">
        <v>3</v>
      </c>
      <c r="G15" s="23"/>
      <c r="H15" s="231"/>
      <c r="I15" s="19">
        <v>0.3541666666666667</v>
      </c>
      <c r="J15" s="169" t="s">
        <v>17</v>
      </c>
      <c r="K15" s="170"/>
      <c r="L15" s="8"/>
      <c r="M15" s="214"/>
      <c r="N15" s="211">
        <v>5</v>
      </c>
      <c r="O15" s="155"/>
      <c r="P15" s="156"/>
      <c r="Q15" s="173"/>
      <c r="R15" s="179"/>
      <c r="S15" s="177"/>
      <c r="T15" s="39"/>
      <c r="U15" s="36">
        <v>54</v>
      </c>
      <c r="V15" s="32" t="s">
        <v>54</v>
      </c>
      <c r="W15" s="31" t="s">
        <v>92</v>
      </c>
    </row>
    <row r="16" spans="1:23" ht="18" customHeight="1" thickBot="1">
      <c r="A16" s="191" t="str">
        <f>VLOOKUP(C16,$U$6:$W$75,2,FALSE)</f>
        <v>足</v>
      </c>
      <c r="B16" s="178" t="str">
        <f>VLOOKUP(C16,$U$6:$W$75,3,FALSE)</f>
        <v>チャンピオンズ</v>
      </c>
      <c r="C16" s="173">
        <v>6</v>
      </c>
      <c r="D16" s="152"/>
      <c r="E16" s="154"/>
      <c r="F16" s="199">
        <v>11</v>
      </c>
      <c r="G16" s="58"/>
      <c r="H16" s="231"/>
      <c r="I16" s="8"/>
      <c r="J16" s="8"/>
      <c r="K16" s="8"/>
      <c r="L16" s="8"/>
      <c r="M16" s="23"/>
      <c r="N16" s="204">
        <v>0</v>
      </c>
      <c r="O16" s="157"/>
      <c r="P16" s="158"/>
      <c r="Q16" s="173">
        <v>36</v>
      </c>
      <c r="R16" s="179" t="str">
        <f>VLOOKUP(Q16,$U$6:$W$75,3,FALSE)</f>
        <v>Ｏｎｅ Ｍｉｎｕｔｅｓ</v>
      </c>
      <c r="S16" s="191" t="str">
        <f>VLOOKUP(Q16,$U$6:$W$75,2,FALSE)</f>
        <v>足</v>
      </c>
      <c r="T16" s="39"/>
      <c r="U16" s="36">
        <v>41</v>
      </c>
      <c r="V16" s="32" t="s">
        <v>54</v>
      </c>
      <c r="W16" s="31" t="s">
        <v>93</v>
      </c>
    </row>
    <row r="17" spans="1:23" ht="18" customHeight="1" thickBot="1">
      <c r="A17" s="191"/>
      <c r="B17" s="178"/>
      <c r="C17" s="173"/>
      <c r="D17" s="167"/>
      <c r="E17" s="93">
        <v>1</v>
      </c>
      <c r="F17" s="109"/>
      <c r="G17" s="47"/>
      <c r="H17" s="229"/>
      <c r="I17" s="10" t="s">
        <v>26</v>
      </c>
      <c r="J17" s="10"/>
      <c r="K17" s="10"/>
      <c r="L17" s="8"/>
      <c r="M17" s="51"/>
      <c r="N17" s="50"/>
      <c r="O17" s="97">
        <v>8</v>
      </c>
      <c r="P17" s="144"/>
      <c r="Q17" s="173"/>
      <c r="R17" s="179"/>
      <c r="S17" s="191"/>
      <c r="T17" s="39"/>
      <c r="U17" s="36">
        <v>13</v>
      </c>
      <c r="V17" s="32" t="s">
        <v>54</v>
      </c>
      <c r="W17" s="31" t="s">
        <v>94</v>
      </c>
    </row>
    <row r="18" spans="1:23" ht="18" customHeight="1" thickBot="1">
      <c r="A18" s="191" t="str">
        <f>VLOOKUP(C18,$U$6:$W$75,2,FALSE)</f>
        <v>花</v>
      </c>
      <c r="B18" s="178" t="str">
        <f>VLOOKUP(C18,$U$6:$W$75,3,FALSE)</f>
        <v>花三ダックス</v>
      </c>
      <c r="C18" s="173">
        <v>7</v>
      </c>
      <c r="D18" s="168"/>
      <c r="E18" s="95">
        <v>8</v>
      </c>
      <c r="F18" s="50"/>
      <c r="G18" s="14"/>
      <c r="H18" s="229"/>
      <c r="I18" s="3"/>
      <c r="M18" s="25"/>
      <c r="N18" s="50"/>
      <c r="O18" s="101">
        <v>6</v>
      </c>
      <c r="P18" s="145"/>
      <c r="Q18" s="173">
        <v>37</v>
      </c>
      <c r="R18" s="179" t="str">
        <f>VLOOKUP(Q18,$U$6:$W$75,3,FALSE)</f>
        <v>モンローズ</v>
      </c>
      <c r="S18" s="177" t="str">
        <f>VLOOKUP(Q18,$U$6:$W$75,2,FALSE)</f>
        <v>東</v>
      </c>
      <c r="T18" s="39"/>
      <c r="U18" s="36">
        <v>6</v>
      </c>
      <c r="V18" s="32" t="s">
        <v>54</v>
      </c>
      <c r="W18" s="31" t="s">
        <v>95</v>
      </c>
    </row>
    <row r="19" spans="1:23" ht="18" customHeight="1" thickBot="1">
      <c r="A19" s="191"/>
      <c r="B19" s="178"/>
      <c r="C19" s="173"/>
      <c r="D19" s="82"/>
      <c r="E19" s="50"/>
      <c r="F19" s="152"/>
      <c r="G19" s="154"/>
      <c r="H19" s="209">
        <v>12</v>
      </c>
      <c r="I19" s="3"/>
      <c r="L19" s="219">
        <v>0</v>
      </c>
      <c r="M19" s="157"/>
      <c r="N19" s="158"/>
      <c r="O19" s="50"/>
      <c r="P19" s="17"/>
      <c r="Q19" s="173"/>
      <c r="R19" s="179"/>
      <c r="S19" s="177"/>
      <c r="T19" s="39">
        <f>COUNTA(W11:W19)</f>
        <v>9</v>
      </c>
      <c r="U19" s="36">
        <v>38</v>
      </c>
      <c r="V19" s="32" t="s">
        <v>54</v>
      </c>
      <c r="W19" s="31" t="s">
        <v>96</v>
      </c>
    </row>
    <row r="20" spans="1:23" ht="18" customHeight="1" thickBot="1" thickTop="1">
      <c r="A20" s="191" t="str">
        <f>VLOOKUP(C20,$U$6:$W$75,2,FALSE)</f>
        <v>西</v>
      </c>
      <c r="B20" s="178" t="str">
        <f>VLOOKUP(C20,$U$6:$W$75,3,FALSE)</f>
        <v>ブルーオシャンティ</v>
      </c>
      <c r="C20" s="173">
        <v>8</v>
      </c>
      <c r="D20" s="83"/>
      <c r="E20" s="50"/>
      <c r="F20" s="152"/>
      <c r="G20" s="153"/>
      <c r="H20" s="106">
        <v>3</v>
      </c>
      <c r="I20" s="24"/>
      <c r="J20" s="192" t="s">
        <v>72</v>
      </c>
      <c r="L20" s="114">
        <v>4</v>
      </c>
      <c r="M20" s="155"/>
      <c r="N20" s="158"/>
      <c r="O20" s="50"/>
      <c r="P20" s="86"/>
      <c r="Q20" s="173">
        <v>38</v>
      </c>
      <c r="R20" s="179" t="str">
        <f>VLOOKUP(Q20,$U$6:$W$75,3,FALSE)</f>
        <v>シャネルズ</v>
      </c>
      <c r="S20" s="191" t="str">
        <f>VLOOKUP(Q20,$U$6:$W$75,2,FALSE)</f>
        <v>足</v>
      </c>
      <c r="T20" s="76"/>
      <c r="U20" s="32"/>
      <c r="V20" s="34"/>
      <c r="W20" s="35"/>
    </row>
    <row r="21" spans="1:23" ht="18" customHeight="1" thickBot="1">
      <c r="A21" s="191"/>
      <c r="B21" s="178"/>
      <c r="C21" s="173"/>
      <c r="D21" s="168"/>
      <c r="E21" s="96">
        <v>4</v>
      </c>
      <c r="F21" s="52"/>
      <c r="G21" s="52"/>
      <c r="H21" s="26" t="s">
        <v>15</v>
      </c>
      <c r="I21" s="24" t="s">
        <v>19</v>
      </c>
      <c r="J21" s="193"/>
      <c r="L21" s="220" t="s">
        <v>19</v>
      </c>
      <c r="M21" s="86"/>
      <c r="N21" s="17"/>
      <c r="O21" s="99">
        <v>6</v>
      </c>
      <c r="P21" s="144"/>
      <c r="Q21" s="173"/>
      <c r="R21" s="179"/>
      <c r="S21" s="191"/>
      <c r="T21" s="41" t="s">
        <v>41</v>
      </c>
      <c r="U21" s="36">
        <v>21</v>
      </c>
      <c r="V21" s="32" t="s">
        <v>55</v>
      </c>
      <c r="W21" s="31" t="s">
        <v>39</v>
      </c>
    </row>
    <row r="22" spans="1:23" ht="18" customHeight="1" thickBot="1">
      <c r="A22" s="191" t="str">
        <f>VLOOKUP(C22,$U$6:$W$75,2,FALSE)</f>
        <v>梅</v>
      </c>
      <c r="B22" s="178" t="str">
        <f>VLOOKUP(C22,$U$6:$W$75,3,FALSE)</f>
        <v>ドラゴンライズ</v>
      </c>
      <c r="C22" s="173">
        <v>9</v>
      </c>
      <c r="D22" s="176"/>
      <c r="E22" s="92">
        <v>3</v>
      </c>
      <c r="F22" s="110"/>
      <c r="G22" s="52"/>
      <c r="H22" s="59" t="s">
        <v>15</v>
      </c>
      <c r="I22" s="15"/>
      <c r="J22" s="194"/>
      <c r="K22" s="57"/>
      <c r="L22" s="220" t="s">
        <v>19</v>
      </c>
      <c r="M22" s="86"/>
      <c r="N22" s="117"/>
      <c r="O22" s="98">
        <v>3</v>
      </c>
      <c r="P22" s="145"/>
      <c r="Q22" s="173">
        <v>39</v>
      </c>
      <c r="R22" s="179" t="str">
        <f>VLOOKUP(Q22,$U$6:$W$75,3,FALSE)</f>
        <v>東京ペンギンズ</v>
      </c>
      <c r="S22" s="177" t="str">
        <f>VLOOKUP(Q22,$U$6:$W$75,2,FALSE)</f>
        <v>小</v>
      </c>
      <c r="T22" s="41" t="s">
        <v>75</v>
      </c>
      <c r="U22" s="36">
        <v>51</v>
      </c>
      <c r="V22" s="32" t="s">
        <v>55</v>
      </c>
      <c r="W22" s="31" t="s">
        <v>101</v>
      </c>
    </row>
    <row r="23" spans="1:23" ht="18" customHeight="1" thickBot="1" thickTop="1">
      <c r="A23" s="191"/>
      <c r="B23" s="178"/>
      <c r="C23" s="173"/>
      <c r="D23" s="152"/>
      <c r="E23" s="154"/>
      <c r="F23" s="96" t="s">
        <v>118</v>
      </c>
      <c r="G23" s="52"/>
      <c r="H23" s="60"/>
      <c r="I23" s="24"/>
      <c r="J23" s="133" t="s">
        <v>15</v>
      </c>
      <c r="L23" s="221"/>
      <c r="M23" s="86"/>
      <c r="N23" s="99">
        <v>7</v>
      </c>
      <c r="O23" s="155"/>
      <c r="P23" s="156"/>
      <c r="Q23" s="173"/>
      <c r="R23" s="179"/>
      <c r="S23" s="177"/>
      <c r="T23" s="41"/>
      <c r="U23" s="36">
        <v>53</v>
      </c>
      <c r="V23" s="32" t="s">
        <v>55</v>
      </c>
      <c r="W23" s="31" t="s">
        <v>35</v>
      </c>
    </row>
    <row r="24" spans="1:23" ht="18" customHeight="1" thickBot="1">
      <c r="A24" s="191" t="str">
        <f>VLOOKUP(C24,$U$6:$W$75,2,FALSE)</f>
        <v>花</v>
      </c>
      <c r="B24" s="178" t="str">
        <f>VLOOKUP(C24,$U$6:$W$75,3,FALSE)</f>
        <v>Ｍ ｓｏｕｌ Bｒｏｔｈｅｒｓ</v>
      </c>
      <c r="C24" s="173">
        <v>10</v>
      </c>
      <c r="D24" s="152"/>
      <c r="E24" s="153"/>
      <c r="F24" s="198">
        <v>6</v>
      </c>
      <c r="G24" s="113"/>
      <c r="H24" s="60"/>
      <c r="I24" s="24"/>
      <c r="J24" s="134"/>
      <c r="L24" s="221"/>
      <c r="M24" s="86"/>
      <c r="N24" s="205" t="s">
        <v>120</v>
      </c>
      <c r="O24" s="157"/>
      <c r="P24" s="158"/>
      <c r="Q24" s="173">
        <v>40</v>
      </c>
      <c r="R24" s="179" t="str">
        <f>VLOOKUP(Q24,$U$6:$W$75,3,FALSE)</f>
        <v>桜道遊会</v>
      </c>
      <c r="S24" s="177" t="str">
        <f>VLOOKUP(Q24,$U$6:$W$75,2,FALSE)</f>
        <v>西</v>
      </c>
      <c r="T24" s="41"/>
      <c r="U24" s="36">
        <v>35</v>
      </c>
      <c r="V24" s="32" t="s">
        <v>55</v>
      </c>
      <c r="W24" s="31" t="s">
        <v>97</v>
      </c>
    </row>
    <row r="25" spans="1:23" ht="18" customHeight="1" thickBot="1">
      <c r="A25" s="191"/>
      <c r="B25" s="178"/>
      <c r="C25" s="173"/>
      <c r="D25" s="175"/>
      <c r="E25" s="91">
        <v>12</v>
      </c>
      <c r="F25" s="62"/>
      <c r="G25" s="113"/>
      <c r="H25" s="60"/>
      <c r="I25" s="24"/>
      <c r="J25" s="134"/>
      <c r="L25" s="221"/>
      <c r="M25" s="86"/>
      <c r="N25" s="48"/>
      <c r="O25" s="100">
        <v>0</v>
      </c>
      <c r="P25" s="162"/>
      <c r="Q25" s="173"/>
      <c r="R25" s="179"/>
      <c r="S25" s="177"/>
      <c r="T25" s="41"/>
      <c r="U25" s="36">
        <v>15</v>
      </c>
      <c r="V25" s="32" t="s">
        <v>55</v>
      </c>
      <c r="W25" s="31" t="s">
        <v>24</v>
      </c>
    </row>
    <row r="26" spans="1:23" ht="18" customHeight="1" thickBot="1">
      <c r="A26" s="177" t="str">
        <f>VLOOKUP(C26,$U$6:$W$75,2,FALSE)</f>
        <v>堤</v>
      </c>
      <c r="B26" s="178" t="str">
        <f>VLOOKUP(C26,$U$6:$W$75,3,FALSE)</f>
        <v>ホームタウン</v>
      </c>
      <c r="C26" s="173">
        <v>11</v>
      </c>
      <c r="D26" s="176"/>
      <c r="E26" s="92">
        <v>1</v>
      </c>
      <c r="F26" s="64"/>
      <c r="G26" s="112"/>
      <c r="H26" s="60"/>
      <c r="I26" s="24"/>
      <c r="J26" s="134"/>
      <c r="L26" s="221"/>
      <c r="M26" s="217"/>
      <c r="N26" s="48"/>
      <c r="O26" s="103">
        <v>10</v>
      </c>
      <c r="P26" s="161"/>
      <c r="Q26" s="173">
        <v>41</v>
      </c>
      <c r="R26" s="190" t="str">
        <f>VLOOKUP(Q26,$U$6:$W$75,3,FALSE)</f>
        <v>ＴＯＫＹＯ ＧＲＡＮＤ ＳＬＡＭ</v>
      </c>
      <c r="S26" s="191" t="str">
        <f>VLOOKUP(Q26,$U$6:$W$75,2,FALSE)</f>
        <v>足</v>
      </c>
      <c r="T26" s="41"/>
      <c r="U26" s="36">
        <v>46</v>
      </c>
      <c r="V26" s="32" t="s">
        <v>55</v>
      </c>
      <c r="W26" s="31" t="s">
        <v>84</v>
      </c>
    </row>
    <row r="27" spans="1:23" ht="18" customHeight="1" thickBot="1">
      <c r="A27" s="177"/>
      <c r="B27" s="178"/>
      <c r="C27" s="173"/>
      <c r="D27" s="52"/>
      <c r="E27" s="152"/>
      <c r="F27" s="154"/>
      <c r="G27" s="210" t="s">
        <v>122</v>
      </c>
      <c r="H27" s="60"/>
      <c r="I27" s="24"/>
      <c r="J27" s="134"/>
      <c r="L27" s="221"/>
      <c r="M27" s="218">
        <v>1</v>
      </c>
      <c r="N27" s="157"/>
      <c r="O27" s="158"/>
      <c r="P27" s="89"/>
      <c r="Q27" s="173"/>
      <c r="R27" s="190"/>
      <c r="S27" s="191"/>
      <c r="T27" s="41">
        <f>COUNTA(W21:W27)</f>
        <v>7</v>
      </c>
      <c r="U27" s="36">
        <v>11</v>
      </c>
      <c r="V27" s="32" t="s">
        <v>55</v>
      </c>
      <c r="W27" s="31" t="s">
        <v>40</v>
      </c>
    </row>
    <row r="28" spans="1:27" ht="18" customHeight="1" thickBot="1">
      <c r="A28" s="191" t="str">
        <f>VLOOKUP(C28,$U$6:$W$75,2,FALSE)</f>
        <v>東</v>
      </c>
      <c r="B28" s="178" t="str">
        <f>VLOOKUP(C28,$U$6:$W$75,3,FALSE)</f>
        <v>ギャロップ</v>
      </c>
      <c r="C28" s="173">
        <v>12</v>
      </c>
      <c r="D28" s="83"/>
      <c r="E28" s="152"/>
      <c r="F28" s="153"/>
      <c r="G28" s="106">
        <v>2</v>
      </c>
      <c r="H28" s="7"/>
      <c r="I28" s="24"/>
      <c r="J28" s="134"/>
      <c r="L28" s="61"/>
      <c r="M28" s="118">
        <v>3</v>
      </c>
      <c r="N28" s="155"/>
      <c r="O28" s="158"/>
      <c r="P28" s="20"/>
      <c r="Q28" s="173">
        <v>42</v>
      </c>
      <c r="R28" s="179" t="str">
        <f>VLOOKUP(Q28,$U$6:$W$75,3,FALSE)</f>
        <v>西新井BBコマチ</v>
      </c>
      <c r="S28" s="177" t="str">
        <f>VLOOKUP(Q28,$U$6:$W$75,2,FALSE)</f>
        <v>梅</v>
      </c>
      <c r="X28" s="76"/>
      <c r="Y28" s="32"/>
      <c r="Z28" s="34"/>
      <c r="AA28" s="35"/>
    </row>
    <row r="29" spans="1:23" ht="18" customHeight="1" thickBot="1">
      <c r="A29" s="191"/>
      <c r="B29" s="178"/>
      <c r="C29" s="173"/>
      <c r="D29" s="168"/>
      <c r="E29" s="96">
        <v>8</v>
      </c>
      <c r="F29" s="52"/>
      <c r="G29" s="62"/>
      <c r="H29" s="35"/>
      <c r="I29" s="24"/>
      <c r="J29" s="134"/>
      <c r="L29" s="65"/>
      <c r="M29" s="119"/>
      <c r="N29" s="86"/>
      <c r="O29" s="104">
        <v>2</v>
      </c>
      <c r="P29" s="162"/>
      <c r="Q29" s="173"/>
      <c r="R29" s="179"/>
      <c r="S29" s="177"/>
      <c r="T29" s="41" t="s">
        <v>76</v>
      </c>
      <c r="U29" s="36">
        <v>37</v>
      </c>
      <c r="V29" s="32" t="s">
        <v>57</v>
      </c>
      <c r="W29" s="31" t="s">
        <v>18</v>
      </c>
    </row>
    <row r="30" spans="1:23" ht="18" customHeight="1" thickBot="1">
      <c r="A30" s="177" t="str">
        <f>VLOOKUP(C30,$U$6:$W$75,2,FALSE)</f>
        <v>足</v>
      </c>
      <c r="B30" s="178" t="str">
        <f>VLOOKUP(C30,$U$6:$W$75,3,FALSE)</f>
        <v>スリーナイン</v>
      </c>
      <c r="C30" s="173">
        <v>13</v>
      </c>
      <c r="D30" s="176"/>
      <c r="E30" s="92">
        <v>1</v>
      </c>
      <c r="F30" s="107" t="s">
        <v>119</v>
      </c>
      <c r="G30" s="62"/>
      <c r="H30" s="7"/>
      <c r="I30" s="24"/>
      <c r="J30" s="134"/>
      <c r="L30" s="61"/>
      <c r="M30" s="119"/>
      <c r="N30" s="86"/>
      <c r="O30" s="105">
        <v>6</v>
      </c>
      <c r="P30" s="163"/>
      <c r="Q30" s="173">
        <v>43</v>
      </c>
      <c r="R30" s="179" t="str">
        <f>VLOOKUP(Q30,$U$6:$W$75,3,FALSE)</f>
        <v>足立ツインズ</v>
      </c>
      <c r="S30" s="191" t="str">
        <f>VLOOKUP(Q30,$U$6:$W$75,2,FALSE)</f>
        <v>東</v>
      </c>
      <c r="T30" s="41" t="s">
        <v>75</v>
      </c>
      <c r="U30" s="36">
        <v>12</v>
      </c>
      <c r="V30" s="32" t="s">
        <v>57</v>
      </c>
      <c r="W30" s="31" t="s">
        <v>31</v>
      </c>
    </row>
    <row r="31" spans="1:23" ht="18" customHeight="1" thickBot="1">
      <c r="A31" s="177"/>
      <c r="B31" s="178"/>
      <c r="C31" s="173"/>
      <c r="D31" s="152"/>
      <c r="E31" s="153"/>
      <c r="F31" s="93">
        <v>0</v>
      </c>
      <c r="G31" s="62"/>
      <c r="H31" s="7"/>
      <c r="I31" s="24"/>
      <c r="J31" s="134"/>
      <c r="L31" s="61"/>
      <c r="M31" s="216"/>
      <c r="N31" s="104">
        <v>0</v>
      </c>
      <c r="O31" s="157"/>
      <c r="P31" s="155"/>
      <c r="Q31" s="173"/>
      <c r="R31" s="179"/>
      <c r="S31" s="191"/>
      <c r="T31" s="41"/>
      <c r="U31" s="36">
        <v>4</v>
      </c>
      <c r="V31" s="32" t="s">
        <v>57</v>
      </c>
      <c r="W31" s="31" t="s">
        <v>22</v>
      </c>
    </row>
    <row r="32" spans="1:23" ht="18" customHeight="1">
      <c r="A32" s="177" t="str">
        <f>VLOOKUP(C32,$U$6:$W$75,2,FALSE)</f>
        <v>小</v>
      </c>
      <c r="B32" s="178" t="str">
        <f>VLOOKUP(C32,$U$6:$W$75,3,FALSE)</f>
        <v>常和</v>
      </c>
      <c r="C32" s="173">
        <v>14</v>
      </c>
      <c r="D32" s="152"/>
      <c r="E32" s="154"/>
      <c r="F32" s="199">
        <v>7</v>
      </c>
      <c r="G32" s="64"/>
      <c r="H32" s="7"/>
      <c r="I32" s="24"/>
      <c r="J32" s="134"/>
      <c r="L32" s="61"/>
      <c r="M32" s="49"/>
      <c r="N32" s="206">
        <v>13</v>
      </c>
      <c r="O32" s="155"/>
      <c r="P32" s="158"/>
      <c r="Q32" s="173">
        <v>44</v>
      </c>
      <c r="R32" s="179" t="str">
        <f>VLOOKUP(Q32,$U$6:$W$75,3,FALSE)</f>
        <v>Ｎｅｗ Ｙａｎｋｅｅｓ</v>
      </c>
      <c r="S32" s="177" t="str">
        <f>VLOOKUP(Q32,$U$6:$W$75,2,FALSE)</f>
        <v>花</v>
      </c>
      <c r="T32" s="41"/>
      <c r="U32" s="36">
        <v>18</v>
      </c>
      <c r="V32" s="32" t="s">
        <v>57</v>
      </c>
      <c r="W32" s="31" t="s">
        <v>11</v>
      </c>
    </row>
    <row r="33" spans="1:23" ht="18" customHeight="1" thickBot="1">
      <c r="A33" s="177"/>
      <c r="B33" s="178"/>
      <c r="C33" s="173"/>
      <c r="D33" s="167"/>
      <c r="E33" s="93">
        <v>1</v>
      </c>
      <c r="F33" s="111"/>
      <c r="G33" s="64"/>
      <c r="H33" s="7"/>
      <c r="I33" s="24"/>
      <c r="J33" s="134"/>
      <c r="L33" s="61"/>
      <c r="M33" s="66"/>
      <c r="N33" s="119"/>
      <c r="O33" s="104">
        <v>1</v>
      </c>
      <c r="P33" s="162"/>
      <c r="Q33" s="173"/>
      <c r="R33" s="179"/>
      <c r="S33" s="177"/>
      <c r="T33" s="41"/>
      <c r="U33" s="36">
        <v>20</v>
      </c>
      <c r="V33" s="32" t="s">
        <v>57</v>
      </c>
      <c r="W33" s="10" t="s">
        <v>23</v>
      </c>
    </row>
    <row r="34" spans="1:23" ht="18" customHeight="1" thickBot="1">
      <c r="A34" s="191" t="str">
        <f>VLOOKUP(C34,$U$6:$W$75,2,FALSE)</f>
        <v>堤</v>
      </c>
      <c r="B34" s="178" t="str">
        <f>VLOOKUP(C34,$U$6:$W$75,3,FALSE)</f>
        <v>ＢＪ</v>
      </c>
      <c r="C34" s="173">
        <v>15</v>
      </c>
      <c r="D34" s="168"/>
      <c r="E34" s="95">
        <v>11</v>
      </c>
      <c r="F34" s="64"/>
      <c r="G34" s="52"/>
      <c r="H34" s="7"/>
      <c r="I34" s="24"/>
      <c r="J34" s="135"/>
      <c r="L34" s="61"/>
      <c r="M34" s="17"/>
      <c r="N34" s="66"/>
      <c r="O34" s="103">
        <v>5</v>
      </c>
      <c r="P34" s="161"/>
      <c r="Q34" s="173">
        <v>45</v>
      </c>
      <c r="R34" s="189" t="str">
        <f>VLOOKUP(Q34,$U$6:$W$75,3,FALSE)</f>
        <v>八海山</v>
      </c>
      <c r="S34" s="171" t="str">
        <f>VLOOKUP(Q34,$U$6:$W$75,2,FALSE)</f>
        <v>小</v>
      </c>
      <c r="T34" s="41"/>
      <c r="U34" s="36">
        <v>43</v>
      </c>
      <c r="V34" s="32" t="s">
        <v>57</v>
      </c>
      <c r="W34" s="31" t="s">
        <v>7</v>
      </c>
    </row>
    <row r="35" spans="1:23" ht="18" customHeight="1" thickTop="1">
      <c r="A35" s="191"/>
      <c r="B35" s="178"/>
      <c r="C35" s="173"/>
      <c r="D35" s="82"/>
      <c r="E35" s="64"/>
      <c r="F35" s="64"/>
      <c r="G35" s="152" t="s">
        <v>79</v>
      </c>
      <c r="H35" s="153"/>
      <c r="I35" s="164" t="s">
        <v>80</v>
      </c>
      <c r="J35" s="165"/>
      <c r="K35" s="166"/>
      <c r="L35" s="157" t="s">
        <v>81</v>
      </c>
      <c r="M35" s="158"/>
      <c r="N35" s="66"/>
      <c r="O35" s="50"/>
      <c r="P35" s="87"/>
      <c r="Q35" s="173"/>
      <c r="R35" s="189"/>
      <c r="S35" s="171"/>
      <c r="T35" s="41"/>
      <c r="U35" s="36">
        <v>29</v>
      </c>
      <c r="V35" s="32" t="s">
        <v>57</v>
      </c>
      <c r="W35" s="31" t="s">
        <v>8</v>
      </c>
    </row>
    <row r="36" spans="1:23" ht="18" customHeight="1" thickBot="1">
      <c r="A36" s="177" t="str">
        <f>VLOOKUP(C36,$U$6:$W$75,2,FALSE)</f>
        <v>西</v>
      </c>
      <c r="B36" s="178" t="str">
        <f>VLOOKUP(C36,$U$6:$W$75,3,FALSE)</f>
        <v>椿レッドスターズ</v>
      </c>
      <c r="C36" s="173">
        <v>16</v>
      </c>
      <c r="D36" s="54"/>
      <c r="E36" s="64"/>
      <c r="F36" s="52"/>
      <c r="G36" s="152"/>
      <c r="H36" s="153"/>
      <c r="I36" s="67" t="s">
        <v>19</v>
      </c>
      <c r="J36" s="68">
        <v>0.4236111111111111</v>
      </c>
      <c r="K36" s="69"/>
      <c r="L36" s="157"/>
      <c r="M36" s="158"/>
      <c r="N36" s="42"/>
      <c r="O36" s="50"/>
      <c r="P36" s="20"/>
      <c r="Q36" s="173">
        <v>46</v>
      </c>
      <c r="R36" s="179" t="str">
        <f>VLOOKUP(Q36,$U$6:$W$75,3,FALSE)</f>
        <v>萬年へたれっす</v>
      </c>
      <c r="S36" s="177" t="str">
        <f>VLOOKUP(Q36,$U$6:$W$75,2,FALSE)</f>
        <v>堤</v>
      </c>
      <c r="T36" s="41">
        <f>COUNTA(W29:W36)</f>
        <v>8</v>
      </c>
      <c r="U36" s="36">
        <v>33</v>
      </c>
      <c r="V36" s="32" t="s">
        <v>57</v>
      </c>
      <c r="W36" s="31" t="s">
        <v>85</v>
      </c>
    </row>
    <row r="37" spans="1:27" ht="18" customHeight="1" thickBot="1">
      <c r="A37" s="177"/>
      <c r="B37" s="178"/>
      <c r="C37" s="173"/>
      <c r="D37" s="159"/>
      <c r="E37" s="93">
        <v>0</v>
      </c>
      <c r="F37" s="52"/>
      <c r="G37" s="52"/>
      <c r="H37" s="70"/>
      <c r="J37" s="185" t="s">
        <v>13</v>
      </c>
      <c r="K37" s="71"/>
      <c r="L37" s="61"/>
      <c r="M37" s="42"/>
      <c r="N37" s="42"/>
      <c r="O37" s="104">
        <v>3</v>
      </c>
      <c r="P37" s="162"/>
      <c r="Q37" s="173"/>
      <c r="R37" s="179"/>
      <c r="S37" s="177"/>
      <c r="X37" s="76"/>
      <c r="Y37" s="32"/>
      <c r="Z37" s="34"/>
      <c r="AA37" s="35"/>
    </row>
    <row r="38" spans="1:23" ht="18" customHeight="1" thickBot="1">
      <c r="A38" s="191" t="str">
        <f>VLOOKUP(C38,$U$6:$W$75,2,FALSE)</f>
        <v>梅</v>
      </c>
      <c r="B38" s="184" t="str">
        <f>VLOOKUP(C38,$U$6:$W$75,3,FALSE)</f>
        <v>ビクトリーオリオンズ</v>
      </c>
      <c r="C38" s="173">
        <v>17</v>
      </c>
      <c r="D38" s="160"/>
      <c r="E38" s="94">
        <v>4</v>
      </c>
      <c r="F38" s="56"/>
      <c r="G38" s="52"/>
      <c r="H38" s="70"/>
      <c r="I38" s="72" t="s">
        <v>19</v>
      </c>
      <c r="J38" s="186"/>
      <c r="K38" s="27" t="s">
        <v>19</v>
      </c>
      <c r="L38" s="73"/>
      <c r="M38" s="42"/>
      <c r="N38" s="120"/>
      <c r="O38" s="103">
        <v>6</v>
      </c>
      <c r="P38" s="163"/>
      <c r="Q38" s="173">
        <v>47</v>
      </c>
      <c r="R38" s="179" t="str">
        <f>VLOOKUP(Q38,$U$6:$W$75,3,FALSE)</f>
        <v>ライツ</v>
      </c>
      <c r="S38" s="191" t="str">
        <f>VLOOKUP(Q38,$U$6:$W$75,2,FALSE)</f>
        <v>梅</v>
      </c>
      <c r="T38" s="39" t="s">
        <v>42</v>
      </c>
      <c r="U38" s="36">
        <v>5</v>
      </c>
      <c r="V38" s="32" t="s">
        <v>3</v>
      </c>
      <c r="W38" s="31" t="s">
        <v>43</v>
      </c>
    </row>
    <row r="39" spans="1:23" ht="18" customHeight="1" thickBot="1">
      <c r="A39" s="191"/>
      <c r="B39" s="184"/>
      <c r="C39" s="173"/>
      <c r="D39" s="152"/>
      <c r="E39" s="153"/>
      <c r="F39" s="93">
        <v>0</v>
      </c>
      <c r="G39" s="52"/>
      <c r="H39" s="7"/>
      <c r="I39" s="24"/>
      <c r="J39" s="187"/>
      <c r="K39" s="72" t="s">
        <v>19</v>
      </c>
      <c r="L39" s="61"/>
      <c r="M39" s="17"/>
      <c r="N39" s="99" t="s">
        <v>121</v>
      </c>
      <c r="O39" s="155"/>
      <c r="P39" s="155"/>
      <c r="Q39" s="173"/>
      <c r="R39" s="179"/>
      <c r="S39" s="191"/>
      <c r="T39" s="39"/>
      <c r="U39" s="36">
        <v>60</v>
      </c>
      <c r="V39" s="32" t="s">
        <v>3</v>
      </c>
      <c r="W39" s="31" t="s">
        <v>14</v>
      </c>
    </row>
    <row r="40" spans="1:23" ht="18" customHeight="1">
      <c r="A40" s="177" t="str">
        <f>VLOOKUP(C40,$U$6:$W$75,2,FALSE)</f>
        <v>東</v>
      </c>
      <c r="B40" s="178" t="str">
        <f>VLOOKUP(C40,$U$6:$W$75,3,FALSE)</f>
        <v>淵江倶楽部</v>
      </c>
      <c r="C40" s="173">
        <v>18</v>
      </c>
      <c r="D40" s="152"/>
      <c r="E40" s="154"/>
      <c r="F40" s="199">
        <v>8</v>
      </c>
      <c r="G40" s="110"/>
      <c r="H40" s="7"/>
      <c r="I40" s="24"/>
      <c r="J40" s="136" t="s">
        <v>15</v>
      </c>
      <c r="K40" s="74"/>
      <c r="L40" s="61"/>
      <c r="M40" s="117"/>
      <c r="N40" s="222">
        <v>9</v>
      </c>
      <c r="O40" s="157"/>
      <c r="P40" s="158"/>
      <c r="Q40" s="173">
        <v>48</v>
      </c>
      <c r="R40" s="179" t="str">
        <f>VLOOKUP(Q40,$U$6:$W$75,3,FALSE)</f>
        <v>πＭＣ</v>
      </c>
      <c r="S40" s="177" t="str">
        <f>VLOOKUP(Q40,$U$6:$W$75,2,FALSE)</f>
        <v>梅</v>
      </c>
      <c r="T40" s="39"/>
      <c r="U40" s="36">
        <v>19</v>
      </c>
      <c r="V40" s="32" t="s">
        <v>3</v>
      </c>
      <c r="W40" s="31" t="s">
        <v>36</v>
      </c>
    </row>
    <row r="41" spans="1:23" ht="18" customHeight="1" thickBot="1">
      <c r="A41" s="177"/>
      <c r="B41" s="178"/>
      <c r="C41" s="173"/>
      <c r="D41" s="167"/>
      <c r="E41" s="93">
        <v>1</v>
      </c>
      <c r="F41" s="111"/>
      <c r="G41" s="110"/>
      <c r="H41" s="7"/>
      <c r="I41" s="24"/>
      <c r="J41" s="137"/>
      <c r="L41" s="61"/>
      <c r="M41" s="117"/>
      <c r="N41" s="88"/>
      <c r="O41" s="100">
        <v>0</v>
      </c>
      <c r="P41" s="162"/>
      <c r="Q41" s="173"/>
      <c r="R41" s="179"/>
      <c r="S41" s="177"/>
      <c r="T41" s="39"/>
      <c r="U41" s="36">
        <v>56</v>
      </c>
      <c r="V41" s="32" t="s">
        <v>3</v>
      </c>
      <c r="W41" s="31" t="s">
        <v>6</v>
      </c>
    </row>
    <row r="42" spans="1:23" ht="18" customHeight="1" thickBot="1">
      <c r="A42" s="177" t="str">
        <f>VLOOKUP(C42,$U$6:$W$75,2,FALSE)</f>
        <v>西</v>
      </c>
      <c r="B42" s="178" t="str">
        <f>VLOOKUP(C42,$U$6:$W$75,3,FALSE)</f>
        <v>ＢＵＺＺ</v>
      </c>
      <c r="C42" s="173">
        <v>19</v>
      </c>
      <c r="D42" s="168"/>
      <c r="E42" s="95">
        <v>8</v>
      </c>
      <c r="F42" s="64"/>
      <c r="G42" s="111"/>
      <c r="H42" s="7"/>
      <c r="I42" s="24"/>
      <c r="J42" s="137"/>
      <c r="K42" s="74"/>
      <c r="L42" s="61"/>
      <c r="M42" s="119"/>
      <c r="N42" s="88"/>
      <c r="O42" s="103">
        <v>12</v>
      </c>
      <c r="P42" s="161"/>
      <c r="Q42" s="173">
        <v>49</v>
      </c>
      <c r="R42" s="179" t="s">
        <v>117</v>
      </c>
      <c r="S42" s="191" t="s">
        <v>114</v>
      </c>
      <c r="T42" s="39"/>
      <c r="U42" s="36">
        <v>24</v>
      </c>
      <c r="V42" s="32" t="s">
        <v>3</v>
      </c>
      <c r="W42" s="31" t="s">
        <v>21</v>
      </c>
    </row>
    <row r="43" spans="1:23" ht="18" customHeight="1" thickBot="1">
      <c r="A43" s="177"/>
      <c r="B43" s="178"/>
      <c r="C43" s="173"/>
      <c r="D43" s="82"/>
      <c r="E43" s="152"/>
      <c r="F43" s="154"/>
      <c r="G43" s="209" t="s">
        <v>123</v>
      </c>
      <c r="H43" s="7"/>
      <c r="I43" s="24"/>
      <c r="J43" s="137"/>
      <c r="K43" s="74"/>
      <c r="L43" s="61"/>
      <c r="M43" s="223">
        <v>7</v>
      </c>
      <c r="N43" s="155"/>
      <c r="O43" s="158"/>
      <c r="P43" s="89"/>
      <c r="Q43" s="173"/>
      <c r="R43" s="179"/>
      <c r="S43" s="191"/>
      <c r="T43" s="39"/>
      <c r="U43" s="36">
        <v>8</v>
      </c>
      <c r="V43" s="32" t="s">
        <v>3</v>
      </c>
      <c r="W43" s="31" t="s">
        <v>86</v>
      </c>
    </row>
    <row r="44" spans="1:23" ht="18" customHeight="1" thickBot="1">
      <c r="A44" s="177" t="str">
        <f>VLOOKUP(C44,$U$6:$W$75,2,FALSE)</f>
        <v>東</v>
      </c>
      <c r="B44" s="178" t="str">
        <f>VLOOKUP(C44,$U$6:$W$75,3,FALSE)</f>
        <v>Ｄ-Ｃｏｎｎｅｃｔｉｏｎ</v>
      </c>
      <c r="C44" s="173">
        <v>20</v>
      </c>
      <c r="D44" s="54"/>
      <c r="E44" s="152"/>
      <c r="F44" s="153"/>
      <c r="G44" s="106">
        <v>0</v>
      </c>
      <c r="H44" s="60"/>
      <c r="I44" s="24"/>
      <c r="J44" s="137"/>
      <c r="K44" s="74"/>
      <c r="L44" s="61"/>
      <c r="M44" s="116">
        <v>5</v>
      </c>
      <c r="N44" s="157"/>
      <c r="O44" s="158"/>
      <c r="P44" s="90"/>
      <c r="Q44" s="173">
        <v>50</v>
      </c>
      <c r="R44" s="179" t="str">
        <f>VLOOKUP(Q44,$U$6:$W$75,3,FALSE)</f>
        <v>ＢＯＳＳ</v>
      </c>
      <c r="S44" s="191" t="str">
        <f>VLOOKUP(Q44,$U$6:$W$75,2,FALSE)</f>
        <v>西</v>
      </c>
      <c r="T44" s="39"/>
      <c r="U44" s="36">
        <v>40</v>
      </c>
      <c r="V44" s="32" t="s">
        <v>3</v>
      </c>
      <c r="W44" s="31" t="s">
        <v>44</v>
      </c>
    </row>
    <row r="45" spans="1:23" ht="18" customHeight="1" thickBot="1">
      <c r="A45" s="177"/>
      <c r="B45" s="178"/>
      <c r="C45" s="173"/>
      <c r="D45" s="159"/>
      <c r="E45" s="93">
        <v>0</v>
      </c>
      <c r="F45" s="52"/>
      <c r="G45" s="56"/>
      <c r="H45" s="60"/>
      <c r="I45" s="24"/>
      <c r="J45" s="137"/>
      <c r="L45" s="61"/>
      <c r="M45" s="63"/>
      <c r="N45" s="55"/>
      <c r="O45" s="99">
        <v>8</v>
      </c>
      <c r="P45" s="161"/>
      <c r="Q45" s="173"/>
      <c r="R45" s="179"/>
      <c r="S45" s="191"/>
      <c r="T45" s="39"/>
      <c r="U45" s="36">
        <v>27</v>
      </c>
      <c r="V45" s="32" t="s">
        <v>3</v>
      </c>
      <c r="W45" s="31" t="s">
        <v>10</v>
      </c>
    </row>
    <row r="46" spans="1:23" ht="18" customHeight="1" thickBot="1">
      <c r="A46" s="191" t="str">
        <f>VLOOKUP(C46,$U$6:$W$75,2,FALSE)</f>
        <v>堤</v>
      </c>
      <c r="B46" s="178" t="str">
        <f>VLOOKUP(C46,$U$6:$W$75,3,FALSE)</f>
        <v>兼六ファイヤー</v>
      </c>
      <c r="C46" s="173">
        <v>21</v>
      </c>
      <c r="D46" s="160"/>
      <c r="E46" s="95">
        <v>8</v>
      </c>
      <c r="F46" s="113"/>
      <c r="G46" s="56"/>
      <c r="H46" s="59"/>
      <c r="I46" s="24"/>
      <c r="J46" s="137"/>
      <c r="L46" s="65"/>
      <c r="M46" s="63"/>
      <c r="N46" s="55"/>
      <c r="O46" s="102">
        <v>1</v>
      </c>
      <c r="P46" s="145"/>
      <c r="Q46" s="173">
        <v>51</v>
      </c>
      <c r="R46" s="179" t="str">
        <f>VLOOKUP(Q46,$U$6:$W$75,3,FALSE)</f>
        <v>流石</v>
      </c>
      <c r="S46" s="177" t="str">
        <f>VLOOKUP(Q46,$U$6:$W$75,2,FALSE)</f>
        <v>堤</v>
      </c>
      <c r="T46" s="39"/>
      <c r="U46" s="36">
        <v>50</v>
      </c>
      <c r="V46" s="32" t="s">
        <v>3</v>
      </c>
      <c r="W46" s="31" t="s">
        <v>111</v>
      </c>
    </row>
    <row r="47" spans="1:23" ht="18" customHeight="1" thickBot="1">
      <c r="A47" s="191"/>
      <c r="B47" s="178"/>
      <c r="C47" s="173"/>
      <c r="D47" s="152"/>
      <c r="E47" s="154"/>
      <c r="F47" s="91">
        <v>6</v>
      </c>
      <c r="G47" s="56"/>
      <c r="H47" s="60"/>
      <c r="I47" s="24"/>
      <c r="J47" s="137"/>
      <c r="L47" s="61"/>
      <c r="M47" s="48"/>
      <c r="N47" s="100">
        <v>6</v>
      </c>
      <c r="O47" s="157"/>
      <c r="P47" s="156"/>
      <c r="Q47" s="173"/>
      <c r="R47" s="179"/>
      <c r="S47" s="177"/>
      <c r="T47" s="39"/>
      <c r="U47" s="36">
        <v>16</v>
      </c>
      <c r="V47" s="32" t="s">
        <v>3</v>
      </c>
      <c r="W47" s="31" t="s">
        <v>9</v>
      </c>
    </row>
    <row r="48" spans="1:24" ht="18" customHeight="1" thickBot="1">
      <c r="A48" s="191" t="str">
        <f>VLOOKUP(C48,$U$6:$W$75,2,FALSE)</f>
        <v>梅</v>
      </c>
      <c r="B48" s="178" t="str">
        <f>VLOOKUP(C48,$U$6:$W$75,3,FALSE)</f>
        <v>東京ステイドリーム</v>
      </c>
      <c r="C48" s="173">
        <v>22</v>
      </c>
      <c r="D48" s="152"/>
      <c r="E48" s="153"/>
      <c r="F48" s="201">
        <v>2</v>
      </c>
      <c r="G48" s="52"/>
      <c r="H48" s="60"/>
      <c r="I48" s="24"/>
      <c r="J48" s="137"/>
      <c r="L48" s="61"/>
      <c r="M48" s="48"/>
      <c r="N48" s="206">
        <v>7</v>
      </c>
      <c r="O48" s="155"/>
      <c r="P48" s="158"/>
      <c r="Q48" s="173">
        <v>52</v>
      </c>
      <c r="R48" s="184" t="str">
        <f>VLOOKUP(Q48,$U$6:$W$75,3,FALSE)</f>
        <v>ブラザーフットクラブ</v>
      </c>
      <c r="S48" s="177" t="str">
        <f>VLOOKUP(Q48,$U$6:$W$75,2,FALSE)</f>
        <v>梅</v>
      </c>
      <c r="T48" s="39">
        <f>COUNTA(W38:W48)</f>
        <v>11</v>
      </c>
      <c r="U48" s="36">
        <v>23</v>
      </c>
      <c r="V48" s="32" t="s">
        <v>3</v>
      </c>
      <c r="W48" s="31" t="s">
        <v>109</v>
      </c>
      <c r="X48" s="4"/>
    </row>
    <row r="49" spans="1:19" ht="18" customHeight="1" thickBot="1">
      <c r="A49" s="191"/>
      <c r="B49" s="178"/>
      <c r="C49" s="173"/>
      <c r="D49" s="175"/>
      <c r="E49" s="91">
        <v>7</v>
      </c>
      <c r="F49" s="62"/>
      <c r="G49" s="64"/>
      <c r="H49" s="60"/>
      <c r="I49" s="24"/>
      <c r="J49" s="137"/>
      <c r="L49" s="61"/>
      <c r="M49" s="63"/>
      <c r="N49" s="119"/>
      <c r="O49" s="104">
        <v>3</v>
      </c>
      <c r="P49" s="162"/>
      <c r="Q49" s="173"/>
      <c r="R49" s="184"/>
      <c r="S49" s="177"/>
    </row>
    <row r="50" spans="1:23" ht="18" customHeight="1" thickBot="1">
      <c r="A50" s="177" t="str">
        <f>VLOOKUP(C50,$U$6:$W$75,2,FALSE)</f>
        <v>西</v>
      </c>
      <c r="B50" s="178" t="str">
        <f>VLOOKUP(C50,$U$6:$W$75,3,FALSE)</f>
        <v>バッカス</v>
      </c>
      <c r="C50" s="173">
        <v>23</v>
      </c>
      <c r="D50" s="176"/>
      <c r="E50" s="92">
        <v>0</v>
      </c>
      <c r="F50" s="64"/>
      <c r="G50" s="52"/>
      <c r="H50" s="60"/>
      <c r="I50" s="24"/>
      <c r="J50" s="137"/>
      <c r="L50" s="61"/>
      <c r="M50" s="55"/>
      <c r="N50" s="66"/>
      <c r="O50" s="103">
        <v>4</v>
      </c>
      <c r="P50" s="161"/>
      <c r="Q50" s="173">
        <v>53</v>
      </c>
      <c r="R50" s="179" t="str">
        <f>VLOOKUP(Q50,$U$6:$W$75,3,FALSE)</f>
        <v>アルバトロス</v>
      </c>
      <c r="S50" s="191" t="str">
        <f>VLOOKUP(Q50,$U$6:$W$75,2,FALSE)</f>
        <v>堤</v>
      </c>
      <c r="T50" s="41" t="s">
        <v>77</v>
      </c>
      <c r="U50" s="36">
        <v>45</v>
      </c>
      <c r="V50" s="32" t="s">
        <v>58</v>
      </c>
      <c r="W50" s="31" t="s">
        <v>98</v>
      </c>
    </row>
    <row r="51" spans="1:23" ht="18" customHeight="1" thickBot="1">
      <c r="A51" s="177"/>
      <c r="B51" s="178"/>
      <c r="C51" s="173"/>
      <c r="D51" s="52"/>
      <c r="E51" s="64"/>
      <c r="F51" s="152"/>
      <c r="G51" s="153"/>
      <c r="H51" s="106">
        <v>4</v>
      </c>
      <c r="I51" s="24"/>
      <c r="J51" s="138"/>
      <c r="L51" s="215">
        <v>1</v>
      </c>
      <c r="M51" s="157" t="s">
        <v>74</v>
      </c>
      <c r="N51" s="158"/>
      <c r="O51" s="50"/>
      <c r="P51" s="87"/>
      <c r="Q51" s="173"/>
      <c r="R51" s="179"/>
      <c r="S51" s="191"/>
      <c r="T51" s="41" t="s">
        <v>78</v>
      </c>
      <c r="U51" s="36">
        <v>39</v>
      </c>
      <c r="V51" s="32" t="s">
        <v>58</v>
      </c>
      <c r="W51" s="31" t="s">
        <v>110</v>
      </c>
    </row>
    <row r="52" spans="1:23" ht="18" customHeight="1" thickBot="1">
      <c r="A52" s="191" t="str">
        <f>VLOOKUP(C52,$U$6:$W$75,2,FALSE)</f>
        <v>西</v>
      </c>
      <c r="B52" s="178" t="str">
        <f>VLOOKUP(C52,$U$6:$W$75,3,FALSE)</f>
        <v>２９ＥＲＳ</v>
      </c>
      <c r="C52" s="173">
        <v>24</v>
      </c>
      <c r="D52" s="83"/>
      <c r="E52" s="64"/>
      <c r="F52" s="152"/>
      <c r="G52" s="154"/>
      <c r="H52" s="108">
        <v>6</v>
      </c>
      <c r="I52" s="3"/>
      <c r="L52" s="118">
        <v>8</v>
      </c>
      <c r="M52" s="155"/>
      <c r="N52" s="158"/>
      <c r="O52" s="50"/>
      <c r="P52" s="86"/>
      <c r="Q52" s="173">
        <v>54</v>
      </c>
      <c r="R52" s="184" t="str">
        <f>VLOOKUP(Q52,$U$6:$W$75,3,FALSE)</f>
        <v>東京ニュースターズ</v>
      </c>
      <c r="S52" s="191" t="str">
        <f>VLOOKUP(Q52,$U$6:$W$75,2,FALSE)</f>
        <v>足</v>
      </c>
      <c r="T52" s="41"/>
      <c r="U52" s="36">
        <v>14</v>
      </c>
      <c r="V52" s="32" t="s">
        <v>58</v>
      </c>
      <c r="W52" s="31" t="s">
        <v>87</v>
      </c>
    </row>
    <row r="53" spans="1:24" ht="18" customHeight="1" thickBot="1">
      <c r="A53" s="191"/>
      <c r="B53" s="178"/>
      <c r="C53" s="173"/>
      <c r="D53" s="168"/>
      <c r="E53" s="96">
        <v>11</v>
      </c>
      <c r="F53" s="52"/>
      <c r="G53" s="52"/>
      <c r="H53" s="232" t="s">
        <v>19</v>
      </c>
      <c r="I53" s="141" t="s">
        <v>1</v>
      </c>
      <c r="J53" s="142"/>
      <c r="K53" s="143"/>
      <c r="L53" s="225" t="s">
        <v>19</v>
      </c>
      <c r="M53" s="86"/>
      <c r="N53" s="17"/>
      <c r="O53" s="99">
        <v>3</v>
      </c>
      <c r="P53" s="144"/>
      <c r="Q53" s="173"/>
      <c r="R53" s="184"/>
      <c r="S53" s="191"/>
      <c r="T53" s="41"/>
      <c r="U53" s="36">
        <v>26</v>
      </c>
      <c r="V53" s="32" t="s">
        <v>58</v>
      </c>
      <c r="W53" s="31" t="s">
        <v>99</v>
      </c>
      <c r="X53" s="4"/>
    </row>
    <row r="54" spans="1:23" ht="18" customHeight="1">
      <c r="A54" s="177" t="str">
        <f>VLOOKUP(C54,$U$6:$W$75,2,FALSE)</f>
        <v>千</v>
      </c>
      <c r="B54" s="178" t="str">
        <f>VLOOKUP(C54,$U$6:$W$75,3,FALSE)</f>
        <v>Ｒｅｄ Ｂｅｒｒｙ</v>
      </c>
      <c r="C54" s="173">
        <v>25</v>
      </c>
      <c r="D54" s="176"/>
      <c r="E54" s="92">
        <v>0</v>
      </c>
      <c r="F54" s="56"/>
      <c r="G54" s="52"/>
      <c r="H54" s="232" t="s">
        <v>19</v>
      </c>
      <c r="I54" s="146" t="s">
        <v>15</v>
      </c>
      <c r="J54" s="147"/>
      <c r="K54" s="148"/>
      <c r="L54" s="225" t="s">
        <v>19</v>
      </c>
      <c r="M54" s="86"/>
      <c r="N54" s="117"/>
      <c r="O54" s="98">
        <v>1</v>
      </c>
      <c r="P54" s="145"/>
      <c r="Q54" s="173">
        <v>55</v>
      </c>
      <c r="R54" s="179" t="s">
        <v>116</v>
      </c>
      <c r="S54" s="177" t="s">
        <v>114</v>
      </c>
      <c r="T54" s="41">
        <f>COUNTA(W50:W54)</f>
        <v>5</v>
      </c>
      <c r="U54" s="36">
        <v>57</v>
      </c>
      <c r="V54" s="32" t="s">
        <v>58</v>
      </c>
      <c r="W54" s="31" t="s">
        <v>112</v>
      </c>
    </row>
    <row r="55" spans="1:19" ht="18" customHeight="1" thickBot="1">
      <c r="A55" s="177"/>
      <c r="B55" s="178"/>
      <c r="C55" s="173"/>
      <c r="D55" s="152"/>
      <c r="E55" s="153"/>
      <c r="F55" s="93">
        <v>1</v>
      </c>
      <c r="G55" s="52"/>
      <c r="H55" s="233"/>
      <c r="I55" s="149"/>
      <c r="J55" s="150"/>
      <c r="K55" s="151"/>
      <c r="L55" s="226"/>
      <c r="M55" s="86"/>
      <c r="N55" s="99">
        <v>2</v>
      </c>
      <c r="O55" s="155"/>
      <c r="P55" s="156"/>
      <c r="Q55" s="173"/>
      <c r="R55" s="179"/>
      <c r="S55" s="177"/>
    </row>
    <row r="56" spans="1:27" ht="18" customHeight="1" thickBot="1">
      <c r="A56" s="177" t="str">
        <f>VLOOKUP(C56,$U$6:$W$75,2,FALSE)</f>
        <v>小</v>
      </c>
      <c r="B56" s="178" t="str">
        <f>VLOOKUP(C56,$U$6:$W$75,3,FALSE)</f>
        <v>ターキーズ</v>
      </c>
      <c r="C56" s="173">
        <v>26</v>
      </c>
      <c r="D56" s="152"/>
      <c r="E56" s="154"/>
      <c r="F56" s="200">
        <v>5</v>
      </c>
      <c r="G56" s="56"/>
      <c r="H56" s="233"/>
      <c r="I56" s="141" t="s">
        <v>2</v>
      </c>
      <c r="J56" s="142"/>
      <c r="K56" s="143"/>
      <c r="L56" s="226"/>
      <c r="M56" s="86"/>
      <c r="N56" s="205">
        <v>0</v>
      </c>
      <c r="O56" s="157"/>
      <c r="P56" s="158"/>
      <c r="Q56" s="173">
        <v>56</v>
      </c>
      <c r="R56" s="179" t="str">
        <f>VLOOKUP(Q56,$U$6:$W$75,3,FALSE)</f>
        <v>新田スネークス</v>
      </c>
      <c r="S56" s="177" t="str">
        <f>VLOOKUP(Q56,$U$6:$W$75,2,FALSE)</f>
        <v>西</v>
      </c>
      <c r="T56" s="39" t="s">
        <v>45</v>
      </c>
      <c r="U56" s="36">
        <v>32</v>
      </c>
      <c r="V56" s="32" t="s">
        <v>59</v>
      </c>
      <c r="W56" s="10" t="s">
        <v>88</v>
      </c>
      <c r="Y56" s="32"/>
      <c r="Z56" s="34"/>
      <c r="AA56" s="35"/>
    </row>
    <row r="57" spans="1:23" ht="18" customHeight="1" thickBot="1">
      <c r="A57" s="177"/>
      <c r="B57" s="178"/>
      <c r="C57" s="173"/>
      <c r="D57" s="167"/>
      <c r="E57" s="93">
        <v>1</v>
      </c>
      <c r="F57" s="112"/>
      <c r="G57" s="56"/>
      <c r="H57" s="233"/>
      <c r="I57" s="146" t="s">
        <v>15</v>
      </c>
      <c r="J57" s="147"/>
      <c r="K57" s="148"/>
      <c r="L57" s="227"/>
      <c r="M57" s="86"/>
      <c r="N57" s="48"/>
      <c r="O57" s="100">
        <v>0</v>
      </c>
      <c r="P57" s="162"/>
      <c r="Q57" s="173"/>
      <c r="R57" s="179"/>
      <c r="S57" s="177"/>
      <c r="T57" s="39">
        <f>COUNTA(W56:W57)</f>
        <v>2</v>
      </c>
      <c r="U57" s="36">
        <v>25</v>
      </c>
      <c r="V57" s="32" t="s">
        <v>59</v>
      </c>
      <c r="W57" s="31" t="s">
        <v>106</v>
      </c>
    </row>
    <row r="58" spans="1:19" ht="18" customHeight="1" thickBot="1">
      <c r="A58" s="191" t="str">
        <f>VLOOKUP(C58,$U$6:$W$75,2,FALSE)</f>
        <v>西</v>
      </c>
      <c r="B58" s="178" t="str">
        <f>VLOOKUP(C58,$U$6:$W$75,3,FALSE)</f>
        <v>足立ユニオンズ</v>
      </c>
      <c r="C58" s="173">
        <v>27</v>
      </c>
      <c r="D58" s="168"/>
      <c r="E58" s="95">
        <v>7</v>
      </c>
      <c r="F58" s="64"/>
      <c r="G58" s="62"/>
      <c r="H58" s="233"/>
      <c r="I58" s="149"/>
      <c r="J58" s="150"/>
      <c r="K58" s="151"/>
      <c r="L58" s="227"/>
      <c r="M58" s="217"/>
      <c r="N58" s="48"/>
      <c r="O58" s="103">
        <v>8</v>
      </c>
      <c r="P58" s="163"/>
      <c r="Q58" s="173">
        <v>57</v>
      </c>
      <c r="R58" s="179" t="str">
        <f>VLOOKUP(Q58,$U$6:$W$75,3,FALSE)</f>
        <v>ＳＧ ＴＯＫＹＯ</v>
      </c>
      <c r="S58" s="191" t="str">
        <f>VLOOKUP(Q58,$U$6:$W$75,2,FALSE)</f>
        <v>小</v>
      </c>
    </row>
    <row r="59" spans="1:23" ht="18" customHeight="1" thickBot="1">
      <c r="A59" s="191"/>
      <c r="B59" s="178"/>
      <c r="C59" s="173"/>
      <c r="D59" s="82"/>
      <c r="E59" s="152"/>
      <c r="F59" s="153"/>
      <c r="G59" s="106">
        <v>1</v>
      </c>
      <c r="H59" s="233"/>
      <c r="I59" s="3"/>
      <c r="L59" s="226"/>
      <c r="M59" s="224">
        <v>1</v>
      </c>
      <c r="N59" s="157"/>
      <c r="O59" s="158"/>
      <c r="P59" s="17"/>
      <c r="Q59" s="173"/>
      <c r="R59" s="179"/>
      <c r="S59" s="191"/>
      <c r="T59" s="39" t="s">
        <v>46</v>
      </c>
      <c r="U59" s="36">
        <v>10</v>
      </c>
      <c r="V59" s="32" t="s">
        <v>60</v>
      </c>
      <c r="W59" s="33" t="s">
        <v>30</v>
      </c>
    </row>
    <row r="60" spans="1:23" ht="18" customHeight="1" thickBot="1">
      <c r="A60" s="191" t="str">
        <f>VLOOKUP(C60,$U$6:$W$75,2,FALSE)</f>
        <v>足</v>
      </c>
      <c r="B60" s="178" t="str">
        <f>VLOOKUP(C60,$U$6:$W$75,3,FALSE)</f>
        <v>ＦＧオールスター</v>
      </c>
      <c r="C60" s="173">
        <v>28</v>
      </c>
      <c r="D60" s="84"/>
      <c r="E60" s="152"/>
      <c r="F60" s="154"/>
      <c r="G60" s="108">
        <v>6</v>
      </c>
      <c r="H60" s="7"/>
      <c r="I60" s="3"/>
      <c r="L60" s="21"/>
      <c r="M60" s="118">
        <v>4</v>
      </c>
      <c r="N60" s="155"/>
      <c r="O60" s="158"/>
      <c r="P60" s="20"/>
      <c r="Q60" s="173">
        <v>58</v>
      </c>
      <c r="R60" s="179" t="str">
        <f>VLOOKUP(Q60,$U$6:$W$75,3,FALSE)</f>
        <v>エクスカリバー</v>
      </c>
      <c r="S60" s="177" t="str">
        <f>VLOOKUP(Q60,$U$6:$W$75,2,FALSE)</f>
        <v>足</v>
      </c>
      <c r="T60" s="39"/>
      <c r="U60" s="36">
        <v>7</v>
      </c>
      <c r="V60" s="32" t="s">
        <v>60</v>
      </c>
      <c r="W60" s="31" t="s">
        <v>29</v>
      </c>
    </row>
    <row r="61" spans="1:23" ht="18" customHeight="1" thickBot="1">
      <c r="A61" s="191"/>
      <c r="B61" s="178"/>
      <c r="C61" s="173"/>
      <c r="D61" s="175"/>
      <c r="E61" s="96">
        <v>20</v>
      </c>
      <c r="F61" s="52"/>
      <c r="G61" s="111"/>
      <c r="H61" s="35"/>
      <c r="I61" s="173" t="s">
        <v>25</v>
      </c>
      <c r="J61" s="173"/>
      <c r="K61" s="173"/>
      <c r="L61" s="75"/>
      <c r="M61" s="119"/>
      <c r="N61" s="86"/>
      <c r="O61" s="104">
        <v>2</v>
      </c>
      <c r="P61" s="162"/>
      <c r="Q61" s="173"/>
      <c r="R61" s="179"/>
      <c r="S61" s="177"/>
      <c r="T61" s="39">
        <f>COUNTA(W59:W61)</f>
        <v>3</v>
      </c>
      <c r="U61" s="36">
        <v>44</v>
      </c>
      <c r="V61" s="32" t="s">
        <v>60</v>
      </c>
      <c r="W61" s="10" t="s">
        <v>107</v>
      </c>
    </row>
    <row r="62" spans="1:19" ht="18" customHeight="1" thickBot="1">
      <c r="A62" s="177" t="str">
        <f>VLOOKUP(C62,$U$6:$W$75,2,FALSE)</f>
        <v>東</v>
      </c>
      <c r="B62" s="178" t="str">
        <f>VLOOKUP(C62,$U$6:$W$75,3,FALSE)</f>
        <v>アノルマーレ芝</v>
      </c>
      <c r="C62" s="173">
        <v>29</v>
      </c>
      <c r="D62" s="176"/>
      <c r="E62" s="92">
        <v>3</v>
      </c>
      <c r="F62" s="56"/>
      <c r="G62" s="111"/>
      <c r="H62" s="140" t="s">
        <v>15</v>
      </c>
      <c r="I62" s="22"/>
      <c r="J62" s="28"/>
      <c r="L62" s="21"/>
      <c r="M62" s="119"/>
      <c r="N62" s="86"/>
      <c r="O62" s="105">
        <v>4</v>
      </c>
      <c r="P62" s="163"/>
      <c r="Q62" s="173">
        <v>59</v>
      </c>
      <c r="R62" s="179" t="str">
        <f>VLOOKUP(Q62,$U$6:$W$75,3,FALSE)</f>
        <v>C．G．K</v>
      </c>
      <c r="S62" s="191" t="str">
        <f>VLOOKUP(Q62,$U$6:$W$75,2,FALSE)</f>
        <v>梅</v>
      </c>
    </row>
    <row r="63" spans="1:23" ht="18" customHeight="1" thickBot="1">
      <c r="A63" s="177"/>
      <c r="B63" s="178"/>
      <c r="C63" s="173"/>
      <c r="D63" s="152"/>
      <c r="E63" s="153"/>
      <c r="F63" s="93">
        <v>0</v>
      </c>
      <c r="G63" s="111"/>
      <c r="H63" s="140"/>
      <c r="I63" s="180" t="s">
        <v>82</v>
      </c>
      <c r="J63" s="181"/>
      <c r="K63" s="29" t="s">
        <v>19</v>
      </c>
      <c r="L63" s="139" t="s">
        <v>15</v>
      </c>
      <c r="M63" s="216"/>
      <c r="N63" s="104">
        <v>0</v>
      </c>
      <c r="O63" s="157"/>
      <c r="P63" s="155"/>
      <c r="Q63" s="173"/>
      <c r="R63" s="179"/>
      <c r="S63" s="191"/>
      <c r="T63" s="39" t="s">
        <v>47</v>
      </c>
      <c r="U63" s="36">
        <v>47</v>
      </c>
      <c r="V63" s="32" t="s">
        <v>56</v>
      </c>
      <c r="W63" s="31" t="s">
        <v>48</v>
      </c>
    </row>
    <row r="64" spans="1:23" ht="18" customHeight="1" thickBot="1">
      <c r="A64" s="171" t="str">
        <f>VLOOKUP(C64,$U$6:$W$75,2,FALSE)</f>
        <v>足</v>
      </c>
      <c r="B64" s="172" t="str">
        <f>VLOOKUP(C64,$U$6:$W$75,3,FALSE)</f>
        <v>ＳＨＩＮＭＥＩ ＧＲＯＵＰ  若潮</v>
      </c>
      <c r="C64" s="173">
        <v>30</v>
      </c>
      <c r="D64" s="154"/>
      <c r="E64" s="154"/>
      <c r="F64" s="199">
        <v>6</v>
      </c>
      <c r="G64" s="64"/>
      <c r="H64" s="140" t="s">
        <v>15</v>
      </c>
      <c r="I64" s="182"/>
      <c r="J64" s="183"/>
      <c r="K64" s="30" t="s">
        <v>19</v>
      </c>
      <c r="L64" s="139"/>
      <c r="M64" s="49"/>
      <c r="N64" s="206">
        <v>9</v>
      </c>
      <c r="O64" s="155"/>
      <c r="P64" s="155"/>
      <c r="Q64" s="173">
        <v>60</v>
      </c>
      <c r="R64" s="174" t="str">
        <f>VLOOKUP(Q64,$U$6:$W$75,3,FALSE)</f>
        <v>マリボーグ</v>
      </c>
      <c r="S64" s="171" t="str">
        <f>VLOOKUP(Q64,$U$6:$W$75,2,FALSE)</f>
        <v>西</v>
      </c>
      <c r="T64" s="39"/>
      <c r="U64" s="36">
        <v>22</v>
      </c>
      <c r="V64" s="32" t="s">
        <v>56</v>
      </c>
      <c r="W64" s="31" t="s">
        <v>12</v>
      </c>
    </row>
    <row r="65" spans="1:23" ht="18" customHeight="1">
      <c r="A65" s="171"/>
      <c r="B65" s="172"/>
      <c r="C65" s="173"/>
      <c r="D65" s="82"/>
      <c r="E65" s="82"/>
      <c r="F65" s="72"/>
      <c r="G65" s="57"/>
      <c r="H65" s="140"/>
      <c r="L65" s="21"/>
      <c r="M65" s="66"/>
      <c r="N65" s="66"/>
      <c r="O65" s="87"/>
      <c r="P65" s="87"/>
      <c r="Q65" s="173"/>
      <c r="R65" s="174"/>
      <c r="S65" s="171"/>
      <c r="T65" s="39"/>
      <c r="U65" s="36">
        <v>52</v>
      </c>
      <c r="V65" s="32" t="s">
        <v>56</v>
      </c>
      <c r="W65" s="10" t="s">
        <v>32</v>
      </c>
    </row>
    <row r="66" spans="1:23" ht="18" customHeight="1">
      <c r="A66" s="130" t="s">
        <v>27</v>
      </c>
      <c r="B66" s="130"/>
      <c r="C66"/>
      <c r="Q66"/>
      <c r="R66" s="131" t="s">
        <v>15</v>
      </c>
      <c r="S66" s="131"/>
      <c r="T66" s="39"/>
      <c r="U66" s="36">
        <v>9</v>
      </c>
      <c r="V66" s="32" t="s">
        <v>56</v>
      </c>
      <c r="W66" s="31" t="s">
        <v>89</v>
      </c>
    </row>
    <row r="67" spans="3:23" ht="18" customHeight="1">
      <c r="C67" s="5"/>
      <c r="D67" s="44" t="s">
        <v>65</v>
      </c>
      <c r="E67" s="40" t="s">
        <v>66</v>
      </c>
      <c r="F67" s="124" t="s">
        <v>67</v>
      </c>
      <c r="G67" s="125"/>
      <c r="H67" s="126"/>
      <c r="I67" s="124" t="s">
        <v>68</v>
      </c>
      <c r="J67" s="125"/>
      <c r="K67" s="126"/>
      <c r="L67" s="124" t="s">
        <v>67</v>
      </c>
      <c r="M67" s="125"/>
      <c r="N67" s="126"/>
      <c r="O67" s="40" t="s">
        <v>66</v>
      </c>
      <c r="P67" s="44" t="s">
        <v>65</v>
      </c>
      <c r="Q67" s="16"/>
      <c r="T67" s="39"/>
      <c r="U67" s="36">
        <v>59</v>
      </c>
      <c r="V67" s="32" t="s">
        <v>56</v>
      </c>
      <c r="W67" s="10" t="s">
        <v>102</v>
      </c>
    </row>
    <row r="68" spans="3:23" ht="18" customHeight="1">
      <c r="C68"/>
      <c r="D68"/>
      <c r="E68"/>
      <c r="F68"/>
      <c r="G68"/>
      <c r="H68"/>
      <c r="I68"/>
      <c r="N68"/>
      <c r="O68"/>
      <c r="P68"/>
      <c r="Q68"/>
      <c r="T68" s="39"/>
      <c r="U68" s="36">
        <v>17</v>
      </c>
      <c r="V68" s="32" t="s">
        <v>56</v>
      </c>
      <c r="W68" s="31" t="s">
        <v>103</v>
      </c>
    </row>
    <row r="69" spans="1:27" ht="18" customHeight="1">
      <c r="A69" s="132" t="s">
        <v>63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39"/>
      <c r="U69" s="36">
        <v>48</v>
      </c>
      <c r="V69" s="32" t="s">
        <v>56</v>
      </c>
      <c r="W69" s="31" t="s">
        <v>34</v>
      </c>
      <c r="X69" s="76"/>
      <c r="Y69" s="32"/>
      <c r="Z69" s="35"/>
      <c r="AA69" s="35"/>
    </row>
    <row r="70" spans="1:23" ht="18.75" customHeight="1">
      <c r="A70" s="122" t="s">
        <v>64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39"/>
      <c r="U70" s="36">
        <v>3</v>
      </c>
      <c r="V70" s="32" t="s">
        <v>56</v>
      </c>
      <c r="W70" s="31" t="s">
        <v>108</v>
      </c>
    </row>
    <row r="71" spans="1:23" ht="18.75" customHeight="1">
      <c r="A71" s="123" t="s">
        <v>61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39">
        <f>COUNTA(W63:W71)</f>
        <v>9</v>
      </c>
      <c r="U71" s="36">
        <v>42</v>
      </c>
      <c r="V71" s="32" t="s">
        <v>56</v>
      </c>
      <c r="W71" s="31" t="s">
        <v>100</v>
      </c>
    </row>
    <row r="72" ht="18.75" customHeight="1"/>
    <row r="73" spans="18:23" ht="18" customHeight="1">
      <c r="R73" s="78"/>
      <c r="S73" s="78"/>
      <c r="T73" s="39"/>
      <c r="U73" s="36"/>
      <c r="V73" s="32"/>
      <c r="W73" s="31"/>
    </row>
    <row r="74" spans="18:23" ht="18" customHeight="1">
      <c r="R74" s="78"/>
      <c r="S74" s="77"/>
      <c r="T74" s="39"/>
      <c r="U74" s="36"/>
      <c r="V74" s="32"/>
      <c r="W74" s="31"/>
    </row>
    <row r="75" spans="3:23" ht="18" customHeight="1">
      <c r="C75"/>
      <c r="D75"/>
      <c r="E75"/>
      <c r="F75"/>
      <c r="G75"/>
      <c r="H75"/>
      <c r="I75"/>
      <c r="N75"/>
      <c r="O75"/>
      <c r="P75"/>
      <c r="Q75"/>
      <c r="R75" s="78"/>
      <c r="S75" s="79"/>
      <c r="T75" s="39"/>
      <c r="U75" s="36"/>
      <c r="V75" s="32"/>
      <c r="W75" s="31"/>
    </row>
    <row r="76" spans="3:20" ht="13.5" customHeight="1">
      <c r="C76"/>
      <c r="D76"/>
      <c r="E76"/>
      <c r="F76"/>
      <c r="G76"/>
      <c r="H76"/>
      <c r="I76"/>
      <c r="N76"/>
      <c r="O76"/>
      <c r="P76"/>
      <c r="Q76"/>
      <c r="R76"/>
      <c r="S76"/>
      <c r="T76" s="6"/>
    </row>
    <row r="77" spans="3:20" ht="13.5" customHeight="1">
      <c r="C77"/>
      <c r="D77"/>
      <c r="E77"/>
      <c r="F77"/>
      <c r="G77"/>
      <c r="H77"/>
      <c r="I77"/>
      <c r="N77"/>
      <c r="O77"/>
      <c r="P77"/>
      <c r="Q77"/>
      <c r="R77"/>
      <c r="S77"/>
      <c r="T77" s="7"/>
    </row>
    <row r="78" spans="3:20" ht="13.5" customHeight="1">
      <c r="C78"/>
      <c r="D78"/>
      <c r="E78"/>
      <c r="F78"/>
      <c r="G78"/>
      <c r="H78"/>
      <c r="I78"/>
      <c r="N78"/>
      <c r="O78"/>
      <c r="P78"/>
      <c r="Q78"/>
      <c r="R78"/>
      <c r="S78"/>
      <c r="T78" s="7"/>
    </row>
    <row r="79" spans="3:20" ht="13.5" customHeight="1">
      <c r="C79"/>
      <c r="D79"/>
      <c r="E79"/>
      <c r="F79"/>
      <c r="G79"/>
      <c r="H79"/>
      <c r="I79"/>
      <c r="N79"/>
      <c r="O79"/>
      <c r="P79"/>
      <c r="Q79"/>
      <c r="R79"/>
      <c r="S79"/>
      <c r="T79" s="6"/>
    </row>
    <row r="80" spans="3:20" ht="13.5" customHeight="1">
      <c r="C80"/>
      <c r="D80"/>
      <c r="E80"/>
      <c r="F80"/>
      <c r="G80"/>
      <c r="H80"/>
      <c r="I80"/>
      <c r="N80"/>
      <c r="O80"/>
      <c r="P80"/>
      <c r="Q80"/>
      <c r="R80"/>
      <c r="S80"/>
      <c r="T80" s="6"/>
    </row>
    <row r="81" spans="3:20" ht="13.5" customHeight="1">
      <c r="C81"/>
      <c r="D81"/>
      <c r="E81"/>
      <c r="F81"/>
      <c r="G81"/>
      <c r="H81"/>
      <c r="I81"/>
      <c r="N81"/>
      <c r="O81"/>
      <c r="P81"/>
      <c r="Q81"/>
      <c r="R81"/>
      <c r="S81"/>
      <c r="T81" s="7"/>
    </row>
    <row r="82" spans="3:20" ht="13.5" customHeight="1">
      <c r="C82"/>
      <c r="D82"/>
      <c r="E82"/>
      <c r="F82"/>
      <c r="G82"/>
      <c r="H82"/>
      <c r="I82"/>
      <c r="N82"/>
      <c r="O82"/>
      <c r="P82"/>
      <c r="Q82"/>
      <c r="R82"/>
      <c r="S82"/>
      <c r="T82" s="7"/>
    </row>
    <row r="83" spans="3:20" ht="13.5" customHeight="1">
      <c r="C83"/>
      <c r="D83"/>
      <c r="E83"/>
      <c r="F83"/>
      <c r="G83"/>
      <c r="H83"/>
      <c r="I83"/>
      <c r="N83"/>
      <c r="O83"/>
      <c r="P83"/>
      <c r="Q83"/>
      <c r="R83"/>
      <c r="S83"/>
      <c r="T83" s="6"/>
    </row>
    <row r="84" spans="3:20" ht="13.5" customHeight="1">
      <c r="C84"/>
      <c r="D84"/>
      <c r="E84"/>
      <c r="F84"/>
      <c r="G84"/>
      <c r="H84"/>
      <c r="I84"/>
      <c r="N84"/>
      <c r="O84"/>
      <c r="P84"/>
      <c r="Q84"/>
      <c r="R84"/>
      <c r="S84"/>
      <c r="T84" s="6"/>
    </row>
    <row r="85" spans="3:20" ht="13.5" customHeight="1">
      <c r="C85"/>
      <c r="D85"/>
      <c r="E85"/>
      <c r="F85"/>
      <c r="G85"/>
      <c r="H85"/>
      <c r="I85"/>
      <c r="N85"/>
      <c r="O85"/>
      <c r="P85"/>
      <c r="Q85"/>
      <c r="R85"/>
      <c r="S85"/>
      <c r="T85" s="7"/>
    </row>
    <row r="86" spans="3:20" ht="13.5" customHeight="1">
      <c r="C86"/>
      <c r="D86"/>
      <c r="E86"/>
      <c r="F86"/>
      <c r="G86"/>
      <c r="H86"/>
      <c r="I86"/>
      <c r="N86"/>
      <c r="O86"/>
      <c r="P86"/>
      <c r="Q86"/>
      <c r="R86"/>
      <c r="S86"/>
      <c r="T86" s="7"/>
    </row>
    <row r="87" spans="3:20" ht="13.5" customHeight="1">
      <c r="C87"/>
      <c r="D87"/>
      <c r="E87"/>
      <c r="F87"/>
      <c r="G87"/>
      <c r="H87"/>
      <c r="I87"/>
      <c r="N87"/>
      <c r="O87"/>
      <c r="P87"/>
      <c r="Q87"/>
      <c r="R87"/>
      <c r="S87"/>
      <c r="T87" s="6"/>
    </row>
    <row r="88" spans="3:20" ht="13.5" customHeight="1">
      <c r="C88"/>
      <c r="D88"/>
      <c r="E88"/>
      <c r="F88"/>
      <c r="G88"/>
      <c r="H88"/>
      <c r="I88"/>
      <c r="N88"/>
      <c r="O88"/>
      <c r="P88"/>
      <c r="Q88"/>
      <c r="R88"/>
      <c r="S88"/>
      <c r="T88" s="6"/>
    </row>
    <row r="89" spans="3:20" ht="13.5" customHeight="1">
      <c r="C89"/>
      <c r="D89"/>
      <c r="E89"/>
      <c r="F89"/>
      <c r="G89"/>
      <c r="H89"/>
      <c r="I89"/>
      <c r="N89"/>
      <c r="O89"/>
      <c r="P89"/>
      <c r="Q89"/>
      <c r="R89"/>
      <c r="S89"/>
      <c r="T89" s="7"/>
    </row>
    <row r="90" spans="3:20" ht="13.5" customHeight="1">
      <c r="C90"/>
      <c r="D90"/>
      <c r="E90"/>
      <c r="F90"/>
      <c r="G90"/>
      <c r="H90"/>
      <c r="I90"/>
      <c r="N90"/>
      <c r="O90"/>
      <c r="P90"/>
      <c r="Q90"/>
      <c r="R90"/>
      <c r="S90"/>
      <c r="T90" s="7"/>
    </row>
    <row r="91" spans="3:20" ht="13.5" customHeight="1">
      <c r="C91"/>
      <c r="D91"/>
      <c r="E91"/>
      <c r="F91"/>
      <c r="G91"/>
      <c r="H91"/>
      <c r="I91"/>
      <c r="N91"/>
      <c r="O91"/>
      <c r="P91"/>
      <c r="Q91"/>
      <c r="R91"/>
      <c r="S91"/>
      <c r="T91" s="6"/>
    </row>
    <row r="92" spans="3:20" ht="13.5" customHeight="1">
      <c r="C92"/>
      <c r="D92"/>
      <c r="E92"/>
      <c r="F92"/>
      <c r="G92"/>
      <c r="H92"/>
      <c r="I92"/>
      <c r="N92"/>
      <c r="O92"/>
      <c r="P92"/>
      <c r="Q92"/>
      <c r="R92"/>
      <c r="S92"/>
      <c r="T92" s="6"/>
    </row>
    <row r="93" spans="3:20" ht="13.5" customHeight="1">
      <c r="C93"/>
      <c r="D93"/>
      <c r="E93"/>
      <c r="F93"/>
      <c r="G93"/>
      <c r="H93"/>
      <c r="I93"/>
      <c r="N93"/>
      <c r="O93"/>
      <c r="P93"/>
      <c r="Q93"/>
      <c r="R93"/>
      <c r="S93"/>
      <c r="T93" s="7"/>
    </row>
    <row r="94" spans="3:20" ht="13.5" customHeight="1">
      <c r="C94"/>
      <c r="D94"/>
      <c r="E94"/>
      <c r="F94"/>
      <c r="G94"/>
      <c r="H94"/>
      <c r="I94"/>
      <c r="N94"/>
      <c r="O94"/>
      <c r="P94"/>
      <c r="Q94"/>
      <c r="R94"/>
      <c r="S94"/>
      <c r="T94" s="7"/>
    </row>
    <row r="95" spans="3:20" ht="13.5" customHeight="1">
      <c r="C95"/>
      <c r="D95"/>
      <c r="E95"/>
      <c r="F95"/>
      <c r="G95"/>
      <c r="H95"/>
      <c r="I95"/>
      <c r="N95"/>
      <c r="O95"/>
      <c r="P95"/>
      <c r="Q95"/>
      <c r="R95"/>
      <c r="S95"/>
      <c r="T95" s="6"/>
    </row>
    <row r="96" spans="3:20" ht="13.5" customHeight="1">
      <c r="C96"/>
      <c r="D96"/>
      <c r="E96"/>
      <c r="F96"/>
      <c r="G96"/>
      <c r="H96"/>
      <c r="I96"/>
      <c r="N96"/>
      <c r="O96"/>
      <c r="P96"/>
      <c r="Q96"/>
      <c r="R96"/>
      <c r="S96"/>
      <c r="T96" s="6"/>
    </row>
    <row r="97" spans="3:20" ht="13.5" customHeight="1">
      <c r="C97"/>
      <c r="D97"/>
      <c r="E97"/>
      <c r="F97"/>
      <c r="G97"/>
      <c r="H97"/>
      <c r="I97"/>
      <c r="N97"/>
      <c r="O97"/>
      <c r="P97"/>
      <c r="Q97"/>
      <c r="R97"/>
      <c r="S97"/>
      <c r="T97" s="7"/>
    </row>
    <row r="98" spans="3:20" ht="13.5" customHeight="1">
      <c r="C98"/>
      <c r="D98"/>
      <c r="E98"/>
      <c r="F98"/>
      <c r="G98"/>
      <c r="H98"/>
      <c r="I98"/>
      <c r="N98"/>
      <c r="O98"/>
      <c r="P98"/>
      <c r="Q98"/>
      <c r="R98"/>
      <c r="S98"/>
      <c r="T98" s="7"/>
    </row>
    <row r="99" spans="3:20" ht="13.5" customHeight="1">
      <c r="C99"/>
      <c r="D99"/>
      <c r="E99"/>
      <c r="F99"/>
      <c r="G99"/>
      <c r="H99"/>
      <c r="I99"/>
      <c r="N99"/>
      <c r="O99"/>
      <c r="P99"/>
      <c r="Q99"/>
      <c r="R99"/>
      <c r="S99"/>
      <c r="T99" s="6"/>
    </row>
    <row r="100" spans="3:20" ht="13.5" customHeight="1">
      <c r="C100"/>
      <c r="D100"/>
      <c r="E100"/>
      <c r="F100"/>
      <c r="G100"/>
      <c r="H100"/>
      <c r="I100"/>
      <c r="N100"/>
      <c r="O100"/>
      <c r="P100"/>
      <c r="Q100"/>
      <c r="R100"/>
      <c r="S100"/>
      <c r="T100" s="6"/>
    </row>
    <row r="101" spans="3:20" ht="13.5" customHeight="1">
      <c r="C101"/>
      <c r="D101"/>
      <c r="E101"/>
      <c r="F101"/>
      <c r="G101"/>
      <c r="H101"/>
      <c r="I101"/>
      <c r="N101"/>
      <c r="O101"/>
      <c r="P101"/>
      <c r="Q101"/>
      <c r="R101"/>
      <c r="S101"/>
      <c r="T101" s="7"/>
    </row>
    <row r="102" spans="3:20" ht="13.5" customHeight="1">
      <c r="C102"/>
      <c r="D102"/>
      <c r="E102"/>
      <c r="F102"/>
      <c r="G102"/>
      <c r="H102"/>
      <c r="I102"/>
      <c r="N102"/>
      <c r="O102"/>
      <c r="P102"/>
      <c r="Q102"/>
      <c r="R102"/>
      <c r="S102"/>
      <c r="T102" s="7"/>
    </row>
    <row r="103" spans="3:20" ht="13.5" customHeight="1">
      <c r="C103"/>
      <c r="D103"/>
      <c r="E103"/>
      <c r="F103"/>
      <c r="G103"/>
      <c r="H103"/>
      <c r="I103"/>
      <c r="N103"/>
      <c r="O103"/>
      <c r="P103"/>
      <c r="Q103"/>
      <c r="R103"/>
      <c r="S103"/>
      <c r="T103" s="6"/>
    </row>
    <row r="104" spans="3:20" ht="13.5" customHeight="1">
      <c r="C104"/>
      <c r="D104"/>
      <c r="E104"/>
      <c r="F104"/>
      <c r="G104"/>
      <c r="H104"/>
      <c r="I104"/>
      <c r="N104"/>
      <c r="O104"/>
      <c r="P104"/>
      <c r="Q104"/>
      <c r="R104"/>
      <c r="S104"/>
      <c r="T104" s="6"/>
    </row>
    <row r="105" spans="3:20" ht="13.5" customHeight="1">
      <c r="C105"/>
      <c r="D105"/>
      <c r="E105"/>
      <c r="F105"/>
      <c r="G105"/>
      <c r="H105"/>
      <c r="I105"/>
      <c r="N105"/>
      <c r="O105"/>
      <c r="P105"/>
      <c r="Q105"/>
      <c r="R105"/>
      <c r="S105"/>
      <c r="T105" s="7"/>
    </row>
    <row r="106" spans="3:20" ht="13.5" customHeight="1">
      <c r="C106"/>
      <c r="D106"/>
      <c r="E106"/>
      <c r="F106"/>
      <c r="G106"/>
      <c r="H106"/>
      <c r="I106"/>
      <c r="N106"/>
      <c r="O106"/>
      <c r="P106"/>
      <c r="Q106"/>
      <c r="R106"/>
      <c r="S106"/>
      <c r="T106" s="7"/>
    </row>
    <row r="107" spans="3:20" ht="13.5" customHeight="1">
      <c r="C107"/>
      <c r="D107"/>
      <c r="E107"/>
      <c r="F107"/>
      <c r="G107"/>
      <c r="H107"/>
      <c r="I107"/>
      <c r="N107"/>
      <c r="O107"/>
      <c r="P107"/>
      <c r="Q107"/>
      <c r="R107"/>
      <c r="S107"/>
      <c r="T107" s="6"/>
    </row>
    <row r="108" spans="3:20" ht="13.5" customHeight="1">
      <c r="C108"/>
      <c r="D108"/>
      <c r="E108"/>
      <c r="F108"/>
      <c r="G108"/>
      <c r="H108"/>
      <c r="I108"/>
      <c r="N108"/>
      <c r="O108"/>
      <c r="P108"/>
      <c r="Q108"/>
      <c r="R108"/>
      <c r="S108"/>
      <c r="T108" s="6"/>
    </row>
    <row r="109" spans="3:20" ht="13.5" customHeight="1">
      <c r="C109"/>
      <c r="D109"/>
      <c r="E109"/>
      <c r="F109"/>
      <c r="G109"/>
      <c r="H109"/>
      <c r="I109"/>
      <c r="N109"/>
      <c r="O109"/>
      <c r="P109"/>
      <c r="Q109"/>
      <c r="R109"/>
      <c r="S109"/>
      <c r="T109" s="7"/>
    </row>
    <row r="110" spans="3:20" ht="13.5" customHeight="1">
      <c r="C110"/>
      <c r="D110"/>
      <c r="E110"/>
      <c r="F110"/>
      <c r="G110"/>
      <c r="H110"/>
      <c r="I110"/>
      <c r="N110"/>
      <c r="O110"/>
      <c r="P110"/>
      <c r="Q110"/>
      <c r="R110"/>
      <c r="S110"/>
      <c r="T110" s="7"/>
    </row>
    <row r="111" spans="3:20" ht="13.5" customHeight="1">
      <c r="C111"/>
      <c r="D111"/>
      <c r="E111"/>
      <c r="F111"/>
      <c r="G111"/>
      <c r="H111"/>
      <c r="I111"/>
      <c r="N111"/>
      <c r="O111"/>
      <c r="P111"/>
      <c r="Q111"/>
      <c r="R111"/>
      <c r="S111"/>
      <c r="T111" s="6"/>
    </row>
    <row r="112" spans="3:20" ht="13.5" customHeight="1">
      <c r="C112"/>
      <c r="D112"/>
      <c r="E112"/>
      <c r="F112"/>
      <c r="G112"/>
      <c r="H112"/>
      <c r="I112"/>
      <c r="N112"/>
      <c r="O112"/>
      <c r="P112"/>
      <c r="Q112"/>
      <c r="R112"/>
      <c r="S112"/>
      <c r="T112" s="6"/>
    </row>
    <row r="113" spans="3:20" ht="13.5" customHeight="1">
      <c r="C113"/>
      <c r="D113"/>
      <c r="E113"/>
      <c r="F113"/>
      <c r="G113"/>
      <c r="H113"/>
      <c r="I113"/>
      <c r="N113"/>
      <c r="O113"/>
      <c r="P113"/>
      <c r="Q113"/>
      <c r="R113"/>
      <c r="S113"/>
      <c r="T113" s="7"/>
    </row>
    <row r="114" spans="3:20" ht="13.5" customHeight="1">
      <c r="C114"/>
      <c r="D114"/>
      <c r="E114"/>
      <c r="F114"/>
      <c r="G114"/>
      <c r="H114"/>
      <c r="I114"/>
      <c r="N114"/>
      <c r="O114"/>
      <c r="P114"/>
      <c r="Q114"/>
      <c r="R114"/>
      <c r="S114"/>
      <c r="T114" s="7"/>
    </row>
    <row r="115" spans="3:20" ht="13.5" customHeight="1">
      <c r="C115"/>
      <c r="D115"/>
      <c r="E115"/>
      <c r="F115"/>
      <c r="G115"/>
      <c r="H115"/>
      <c r="I115"/>
      <c r="N115"/>
      <c r="O115"/>
      <c r="P115"/>
      <c r="Q115"/>
      <c r="R115"/>
      <c r="S115"/>
      <c r="T115" s="6"/>
    </row>
    <row r="116" spans="3:20" ht="13.5" customHeight="1">
      <c r="C116"/>
      <c r="D116"/>
      <c r="E116"/>
      <c r="F116"/>
      <c r="G116"/>
      <c r="H116"/>
      <c r="I116"/>
      <c r="N116"/>
      <c r="O116"/>
      <c r="P116"/>
      <c r="Q116"/>
      <c r="R116"/>
      <c r="S116"/>
      <c r="T116" s="6"/>
    </row>
    <row r="117" spans="3:20" ht="13.5" customHeight="1">
      <c r="C117"/>
      <c r="D117"/>
      <c r="E117"/>
      <c r="F117"/>
      <c r="G117"/>
      <c r="H117"/>
      <c r="I117"/>
      <c r="N117"/>
      <c r="O117"/>
      <c r="P117"/>
      <c r="Q117"/>
      <c r="R117"/>
      <c r="S117"/>
      <c r="T117" s="7"/>
    </row>
    <row r="118" spans="3:20" ht="13.5" customHeight="1">
      <c r="C118"/>
      <c r="D118"/>
      <c r="E118"/>
      <c r="F118"/>
      <c r="G118"/>
      <c r="H118"/>
      <c r="I118"/>
      <c r="N118"/>
      <c r="O118"/>
      <c r="P118"/>
      <c r="Q118"/>
      <c r="R118"/>
      <c r="S118"/>
      <c r="T118" s="7"/>
    </row>
    <row r="119" spans="3:20" ht="13.5" customHeight="1">
      <c r="C119"/>
      <c r="D119"/>
      <c r="E119"/>
      <c r="F119"/>
      <c r="G119"/>
      <c r="H119"/>
      <c r="I119"/>
      <c r="N119"/>
      <c r="O119"/>
      <c r="P119"/>
      <c r="Q119"/>
      <c r="R119"/>
      <c r="S119"/>
      <c r="T119" s="6"/>
    </row>
    <row r="120" spans="3:20" ht="13.5" customHeight="1">
      <c r="C120"/>
      <c r="D120"/>
      <c r="E120"/>
      <c r="F120"/>
      <c r="G120"/>
      <c r="H120"/>
      <c r="I120"/>
      <c r="N120"/>
      <c r="O120"/>
      <c r="P120"/>
      <c r="Q120"/>
      <c r="R120"/>
      <c r="S120"/>
      <c r="T120" s="6"/>
    </row>
    <row r="121" spans="3:20" ht="13.5" customHeight="1">
      <c r="C121"/>
      <c r="D121"/>
      <c r="E121"/>
      <c r="F121"/>
      <c r="G121"/>
      <c r="H121"/>
      <c r="I121"/>
      <c r="N121"/>
      <c r="O121"/>
      <c r="P121"/>
      <c r="Q121"/>
      <c r="R121"/>
      <c r="S121"/>
      <c r="T121" s="7"/>
    </row>
    <row r="122" spans="3:20" ht="13.5" customHeight="1">
      <c r="C122"/>
      <c r="D122"/>
      <c r="E122"/>
      <c r="F122"/>
      <c r="G122"/>
      <c r="H122"/>
      <c r="I122"/>
      <c r="N122"/>
      <c r="O122"/>
      <c r="P122"/>
      <c r="Q122"/>
      <c r="R122"/>
      <c r="S122"/>
      <c r="T122" s="7"/>
    </row>
    <row r="123" spans="3:20" ht="13.5" customHeight="1">
      <c r="C123"/>
      <c r="D123"/>
      <c r="E123"/>
      <c r="F123"/>
      <c r="G123"/>
      <c r="H123"/>
      <c r="I123"/>
      <c r="N123"/>
      <c r="O123"/>
      <c r="P123"/>
      <c r="Q123"/>
      <c r="R123"/>
      <c r="S123"/>
      <c r="T123" s="6"/>
    </row>
    <row r="124" spans="3:20" ht="13.5" customHeight="1">
      <c r="C124"/>
      <c r="D124"/>
      <c r="E124"/>
      <c r="F124"/>
      <c r="G124"/>
      <c r="H124"/>
      <c r="I124"/>
      <c r="N124"/>
      <c r="O124"/>
      <c r="P124"/>
      <c r="Q124"/>
      <c r="R124"/>
      <c r="S124"/>
      <c r="T124" s="6"/>
    </row>
    <row r="125" spans="3:20" ht="13.5" customHeight="1">
      <c r="C125"/>
      <c r="D125"/>
      <c r="E125"/>
      <c r="F125"/>
      <c r="G125"/>
      <c r="H125"/>
      <c r="I125"/>
      <c r="N125"/>
      <c r="O125"/>
      <c r="P125"/>
      <c r="Q125"/>
      <c r="R125"/>
      <c r="S125"/>
      <c r="T125" s="7"/>
    </row>
    <row r="126" spans="3:20" ht="13.5" customHeight="1">
      <c r="C126"/>
      <c r="D126"/>
      <c r="E126"/>
      <c r="F126"/>
      <c r="G126"/>
      <c r="H126"/>
      <c r="I126"/>
      <c r="N126"/>
      <c r="O126"/>
      <c r="P126"/>
      <c r="Q126"/>
      <c r="R126"/>
      <c r="S126"/>
      <c r="T126" s="7"/>
    </row>
    <row r="127" spans="3:20" ht="13.5" customHeight="1">
      <c r="C127"/>
      <c r="D127"/>
      <c r="E127"/>
      <c r="F127"/>
      <c r="G127"/>
      <c r="H127"/>
      <c r="I127"/>
      <c r="N127"/>
      <c r="O127"/>
      <c r="P127"/>
      <c r="Q127"/>
      <c r="R127"/>
      <c r="S127"/>
      <c r="T127" s="6"/>
    </row>
    <row r="128" spans="3:19" ht="12.75" customHeight="1">
      <c r="C128"/>
      <c r="D128"/>
      <c r="E128"/>
      <c r="F128"/>
      <c r="G128"/>
      <c r="H128"/>
      <c r="I128"/>
      <c r="N128"/>
      <c r="O128"/>
      <c r="P128"/>
      <c r="Q128"/>
      <c r="R128"/>
      <c r="S128"/>
    </row>
    <row r="129" spans="3:19" ht="13.5">
      <c r="C129"/>
      <c r="D129"/>
      <c r="E129"/>
      <c r="F129"/>
      <c r="G129"/>
      <c r="H129"/>
      <c r="I129"/>
      <c r="N129"/>
      <c r="O129"/>
      <c r="P129"/>
      <c r="Q129"/>
      <c r="R129"/>
      <c r="S129"/>
    </row>
    <row r="130" spans="3:19" ht="13.5">
      <c r="C130"/>
      <c r="D130"/>
      <c r="E130"/>
      <c r="F130"/>
      <c r="G130"/>
      <c r="H130"/>
      <c r="I130"/>
      <c r="N130"/>
      <c r="O130"/>
      <c r="P130"/>
      <c r="Q130"/>
      <c r="R130"/>
      <c r="S130"/>
    </row>
    <row r="131" spans="3:19" ht="13.5">
      <c r="C131"/>
      <c r="D131"/>
      <c r="E131"/>
      <c r="F131"/>
      <c r="G131"/>
      <c r="H131"/>
      <c r="I131"/>
      <c r="N131"/>
      <c r="O131"/>
      <c r="P131"/>
      <c r="Q131"/>
      <c r="R131"/>
      <c r="S131"/>
    </row>
    <row r="132" spans="3:19" ht="13.5">
      <c r="C132"/>
      <c r="D132"/>
      <c r="E132"/>
      <c r="F132"/>
      <c r="G132"/>
      <c r="H132"/>
      <c r="I132"/>
      <c r="N132"/>
      <c r="O132"/>
      <c r="P132"/>
      <c r="Q132"/>
      <c r="R132"/>
      <c r="S132"/>
    </row>
    <row r="133" spans="3:19" ht="13.5">
      <c r="C133"/>
      <c r="D133"/>
      <c r="E133"/>
      <c r="F133"/>
      <c r="G133"/>
      <c r="H133"/>
      <c r="I133"/>
      <c r="N133"/>
      <c r="O133"/>
      <c r="P133"/>
      <c r="Q133"/>
      <c r="R133"/>
      <c r="S133"/>
    </row>
    <row r="134" spans="3:19" ht="13.5">
      <c r="C134"/>
      <c r="D134"/>
      <c r="E134"/>
      <c r="F134"/>
      <c r="G134"/>
      <c r="H134"/>
      <c r="I134"/>
      <c r="N134"/>
      <c r="O134"/>
      <c r="P134"/>
      <c r="Q134"/>
      <c r="R134"/>
      <c r="S134"/>
    </row>
    <row r="135" spans="3:19" ht="13.5">
      <c r="C135"/>
      <c r="D135"/>
      <c r="E135"/>
      <c r="F135"/>
      <c r="G135"/>
      <c r="H135"/>
      <c r="I135"/>
      <c r="N135"/>
      <c r="O135"/>
      <c r="P135"/>
      <c r="Q135"/>
      <c r="R135"/>
      <c r="S135"/>
    </row>
    <row r="136" spans="3:19" ht="13.5">
      <c r="C136"/>
      <c r="D136"/>
      <c r="E136"/>
      <c r="F136"/>
      <c r="G136"/>
      <c r="H136"/>
      <c r="I136"/>
      <c r="N136"/>
      <c r="O136"/>
      <c r="P136"/>
      <c r="Q136"/>
      <c r="R136"/>
      <c r="S136"/>
    </row>
    <row r="137" spans="3:19" ht="13.5">
      <c r="C137"/>
      <c r="D137"/>
      <c r="E137"/>
      <c r="F137"/>
      <c r="G137"/>
      <c r="H137"/>
      <c r="I137"/>
      <c r="N137"/>
      <c r="O137"/>
      <c r="P137"/>
      <c r="Q137"/>
      <c r="R137"/>
      <c r="S137"/>
    </row>
    <row r="138" spans="3:19" ht="13.5">
      <c r="C138"/>
      <c r="D138"/>
      <c r="E138"/>
      <c r="F138"/>
      <c r="G138"/>
      <c r="H138"/>
      <c r="I138"/>
      <c r="N138"/>
      <c r="O138"/>
      <c r="P138"/>
      <c r="Q138"/>
      <c r="R138"/>
      <c r="S138"/>
    </row>
    <row r="139" spans="3:19" ht="13.5">
      <c r="C139"/>
      <c r="D139"/>
      <c r="E139"/>
      <c r="F139"/>
      <c r="G139"/>
      <c r="H139"/>
      <c r="I139"/>
      <c r="N139"/>
      <c r="O139"/>
      <c r="P139"/>
      <c r="Q139"/>
      <c r="R139"/>
      <c r="S139"/>
    </row>
    <row r="140" spans="3:19" ht="13.5">
      <c r="C140"/>
      <c r="D140"/>
      <c r="E140"/>
      <c r="F140"/>
      <c r="G140"/>
      <c r="H140"/>
      <c r="I140"/>
      <c r="N140"/>
      <c r="O140"/>
      <c r="P140"/>
      <c r="Q140"/>
      <c r="R140"/>
      <c r="S140"/>
    </row>
    <row r="141" spans="3:19" ht="13.5">
      <c r="C141"/>
      <c r="D141"/>
      <c r="E141"/>
      <c r="F141"/>
      <c r="G141"/>
      <c r="H141"/>
      <c r="I141"/>
      <c r="N141"/>
      <c r="O141"/>
      <c r="P141"/>
      <c r="Q141"/>
      <c r="R141"/>
      <c r="S141"/>
    </row>
    <row r="142" spans="3:19" ht="13.5">
      <c r="C142"/>
      <c r="D142"/>
      <c r="E142"/>
      <c r="F142"/>
      <c r="G142"/>
      <c r="H142"/>
      <c r="I142"/>
      <c r="N142"/>
      <c r="O142"/>
      <c r="P142"/>
      <c r="Q142"/>
      <c r="R142"/>
      <c r="S142"/>
    </row>
    <row r="143" spans="3:19" ht="13.5">
      <c r="C143"/>
      <c r="D143"/>
      <c r="E143"/>
      <c r="F143"/>
      <c r="G143"/>
      <c r="H143"/>
      <c r="I143"/>
      <c r="N143"/>
      <c r="O143"/>
      <c r="P143"/>
      <c r="Q143"/>
      <c r="R143"/>
      <c r="S143"/>
    </row>
    <row r="144" spans="3:19" ht="13.5">
      <c r="C144"/>
      <c r="D144"/>
      <c r="E144"/>
      <c r="F144"/>
      <c r="G144"/>
      <c r="H144"/>
      <c r="I144"/>
      <c r="N144"/>
      <c r="O144"/>
      <c r="P144"/>
      <c r="Q144"/>
      <c r="R144"/>
      <c r="S144"/>
    </row>
    <row r="145" spans="3:19" ht="13.5">
      <c r="C145"/>
      <c r="D145"/>
      <c r="E145"/>
      <c r="F145"/>
      <c r="G145"/>
      <c r="H145"/>
      <c r="I145"/>
      <c r="N145"/>
      <c r="O145"/>
      <c r="P145"/>
      <c r="Q145"/>
      <c r="R145"/>
      <c r="S145"/>
    </row>
    <row r="146" spans="3:19" ht="13.5">
      <c r="C146"/>
      <c r="D146"/>
      <c r="E146"/>
      <c r="F146"/>
      <c r="G146"/>
      <c r="H146"/>
      <c r="I146"/>
      <c r="N146"/>
      <c r="O146"/>
      <c r="P146"/>
      <c r="Q146"/>
      <c r="R146"/>
      <c r="S146"/>
    </row>
    <row r="147" spans="3:19" ht="13.5">
      <c r="C147"/>
      <c r="D147"/>
      <c r="E147"/>
      <c r="F147"/>
      <c r="G147"/>
      <c r="H147"/>
      <c r="I147"/>
      <c r="N147"/>
      <c r="O147"/>
      <c r="P147"/>
      <c r="Q147"/>
      <c r="R147"/>
      <c r="S147"/>
    </row>
    <row r="148" spans="3:19" ht="13.5">
      <c r="C148"/>
      <c r="D148"/>
      <c r="E148"/>
      <c r="F148"/>
      <c r="G148"/>
      <c r="H148"/>
      <c r="I148"/>
      <c r="N148"/>
      <c r="O148"/>
      <c r="P148"/>
      <c r="Q148"/>
      <c r="R148"/>
      <c r="S148"/>
    </row>
    <row r="149" spans="3:19" ht="13.5">
      <c r="C149"/>
      <c r="D149"/>
      <c r="E149"/>
      <c r="F149"/>
      <c r="G149"/>
      <c r="H149"/>
      <c r="I149"/>
      <c r="N149"/>
      <c r="O149"/>
      <c r="P149"/>
      <c r="Q149"/>
      <c r="R149"/>
      <c r="S149"/>
    </row>
    <row r="150" spans="3:19" ht="13.5">
      <c r="C150"/>
      <c r="D150"/>
      <c r="E150"/>
      <c r="F150"/>
      <c r="G150"/>
      <c r="H150"/>
      <c r="I150"/>
      <c r="N150"/>
      <c r="O150"/>
      <c r="P150"/>
      <c r="Q150"/>
      <c r="R150"/>
      <c r="S150"/>
    </row>
    <row r="151" spans="3:19" ht="13.5">
      <c r="C151"/>
      <c r="D151"/>
      <c r="E151"/>
      <c r="F151"/>
      <c r="G151"/>
      <c r="H151"/>
      <c r="I151"/>
      <c r="N151"/>
      <c r="O151"/>
      <c r="P151"/>
      <c r="Q151"/>
      <c r="R151"/>
      <c r="S151"/>
    </row>
    <row r="152" spans="3:19" ht="13.5">
      <c r="C152"/>
      <c r="D152"/>
      <c r="E152"/>
      <c r="F152"/>
      <c r="G152"/>
      <c r="H152"/>
      <c r="I152"/>
      <c r="N152"/>
      <c r="O152"/>
      <c r="P152"/>
      <c r="Q152"/>
      <c r="R152"/>
      <c r="S152"/>
    </row>
    <row r="153" spans="3:19" ht="13.5">
      <c r="C153"/>
      <c r="D153"/>
      <c r="E153"/>
      <c r="F153"/>
      <c r="G153"/>
      <c r="H153"/>
      <c r="I153"/>
      <c r="N153"/>
      <c r="O153"/>
      <c r="P153"/>
      <c r="Q153"/>
      <c r="R153"/>
      <c r="S153"/>
    </row>
    <row r="154" spans="3:19" ht="13.5">
      <c r="C154"/>
      <c r="D154"/>
      <c r="E154"/>
      <c r="F154"/>
      <c r="G154"/>
      <c r="H154"/>
      <c r="I154"/>
      <c r="N154"/>
      <c r="O154"/>
      <c r="P154"/>
      <c r="Q154"/>
      <c r="R154"/>
      <c r="S154"/>
    </row>
    <row r="155" spans="3:19" ht="13.5">
      <c r="C155"/>
      <c r="D155"/>
      <c r="E155"/>
      <c r="F155"/>
      <c r="G155"/>
      <c r="H155"/>
      <c r="I155"/>
      <c r="N155"/>
      <c r="O155"/>
      <c r="P155"/>
      <c r="Q155"/>
      <c r="R155"/>
      <c r="S155"/>
    </row>
    <row r="156" spans="3:19" ht="13.5">
      <c r="C156"/>
      <c r="D156"/>
      <c r="E156"/>
      <c r="F156"/>
      <c r="G156"/>
      <c r="H156"/>
      <c r="I156"/>
      <c r="N156"/>
      <c r="O156"/>
      <c r="P156"/>
      <c r="Q156"/>
      <c r="R156"/>
      <c r="S156"/>
    </row>
    <row r="157" spans="3:19" ht="13.5">
      <c r="C157"/>
      <c r="D157"/>
      <c r="E157"/>
      <c r="F157"/>
      <c r="G157"/>
      <c r="H157"/>
      <c r="I157"/>
      <c r="N157"/>
      <c r="O157"/>
      <c r="P157"/>
      <c r="Q157"/>
      <c r="R157"/>
      <c r="S157"/>
    </row>
    <row r="158" spans="3:19" ht="13.5">
      <c r="C158"/>
      <c r="D158"/>
      <c r="E158"/>
      <c r="F158"/>
      <c r="G158"/>
      <c r="H158"/>
      <c r="I158"/>
      <c r="N158"/>
      <c r="O158"/>
      <c r="P158"/>
      <c r="Q158"/>
      <c r="R158"/>
      <c r="S158"/>
    </row>
    <row r="159" spans="3:19" ht="13.5">
      <c r="C159"/>
      <c r="D159"/>
      <c r="E159"/>
      <c r="F159"/>
      <c r="G159"/>
      <c r="H159"/>
      <c r="I159"/>
      <c r="N159"/>
      <c r="O159"/>
      <c r="P159"/>
      <c r="Q159"/>
      <c r="R159"/>
      <c r="S159"/>
    </row>
    <row r="160" spans="3:19" ht="13.5">
      <c r="C160"/>
      <c r="D160"/>
      <c r="E160"/>
      <c r="F160"/>
      <c r="G160"/>
      <c r="H160"/>
      <c r="I160"/>
      <c r="N160"/>
      <c r="O160"/>
      <c r="P160"/>
      <c r="Q160"/>
      <c r="R160"/>
      <c r="S160"/>
    </row>
  </sheetData>
  <sheetProtection/>
  <mergeCells count="271">
    <mergeCell ref="A1:S2"/>
    <mergeCell ref="B26:B27"/>
    <mergeCell ref="B32:B33"/>
    <mergeCell ref="C24:C25"/>
    <mergeCell ref="Q24:Q25"/>
    <mergeCell ref="B18:B19"/>
    <mergeCell ref="A5:B5"/>
    <mergeCell ref="R24:R25"/>
    <mergeCell ref="S8:S9"/>
    <mergeCell ref="R5:S5"/>
    <mergeCell ref="Q36:Q37"/>
    <mergeCell ref="C18:C19"/>
    <mergeCell ref="Q18:Q19"/>
    <mergeCell ref="D33:D34"/>
    <mergeCell ref="P33:P34"/>
    <mergeCell ref="Q38:Q39"/>
    <mergeCell ref="C36:C37"/>
    <mergeCell ref="E27:F28"/>
    <mergeCell ref="N27:O28"/>
    <mergeCell ref="D29:D30"/>
    <mergeCell ref="R36:R37"/>
    <mergeCell ref="R38:R39"/>
    <mergeCell ref="B20:B21"/>
    <mergeCell ref="B24:B25"/>
    <mergeCell ref="A14:A15"/>
    <mergeCell ref="Q10:Q11"/>
    <mergeCell ref="A10:A11"/>
    <mergeCell ref="A16:A17"/>
    <mergeCell ref="B10:B11"/>
    <mergeCell ref="C10:C11"/>
    <mergeCell ref="S36:S37"/>
    <mergeCell ref="S38:S39"/>
    <mergeCell ref="A18:A19"/>
    <mergeCell ref="A20:A21"/>
    <mergeCell ref="A24:A25"/>
    <mergeCell ref="A26:A27"/>
    <mergeCell ref="R18:R19"/>
    <mergeCell ref="S18:S19"/>
    <mergeCell ref="C20:C21"/>
    <mergeCell ref="Q20:Q21"/>
    <mergeCell ref="A6:A7"/>
    <mergeCell ref="B6:B7"/>
    <mergeCell ref="C6:C7"/>
    <mergeCell ref="Q6:Q7"/>
    <mergeCell ref="R6:R7"/>
    <mergeCell ref="S6:S7"/>
    <mergeCell ref="R10:R11"/>
    <mergeCell ref="S10:S11"/>
    <mergeCell ref="A8:A9"/>
    <mergeCell ref="B8:B9"/>
    <mergeCell ref="C8:C9"/>
    <mergeCell ref="Q8:Q9"/>
    <mergeCell ref="R8:R9"/>
    <mergeCell ref="D7:E8"/>
    <mergeCell ref="O7:P8"/>
    <mergeCell ref="D9:D10"/>
    <mergeCell ref="A12:A13"/>
    <mergeCell ref="B12:B13"/>
    <mergeCell ref="C12:C13"/>
    <mergeCell ref="Q12:Q13"/>
    <mergeCell ref="R12:R13"/>
    <mergeCell ref="S12:S13"/>
    <mergeCell ref="B14:B15"/>
    <mergeCell ref="C14:C15"/>
    <mergeCell ref="Q14:Q15"/>
    <mergeCell ref="R14:R15"/>
    <mergeCell ref="S14:S15"/>
    <mergeCell ref="B16:B17"/>
    <mergeCell ref="C16:C17"/>
    <mergeCell ref="S20:S21"/>
    <mergeCell ref="D17:D18"/>
    <mergeCell ref="P17:P18"/>
    <mergeCell ref="F19:G20"/>
    <mergeCell ref="M19:N20"/>
    <mergeCell ref="Q16:Q17"/>
    <mergeCell ref="R16:R17"/>
    <mergeCell ref="S16:S17"/>
    <mergeCell ref="A22:A23"/>
    <mergeCell ref="B22:B23"/>
    <mergeCell ref="C22:C23"/>
    <mergeCell ref="Q22:Q23"/>
    <mergeCell ref="R22:R23"/>
    <mergeCell ref="S22:S23"/>
    <mergeCell ref="J20:J22"/>
    <mergeCell ref="D21:D22"/>
    <mergeCell ref="P21:P22"/>
    <mergeCell ref="R20:R21"/>
    <mergeCell ref="S28:S29"/>
    <mergeCell ref="S24:S25"/>
    <mergeCell ref="C26:C27"/>
    <mergeCell ref="Q26:Q27"/>
    <mergeCell ref="R26:R27"/>
    <mergeCell ref="S26:S27"/>
    <mergeCell ref="D23:E24"/>
    <mergeCell ref="O23:P24"/>
    <mergeCell ref="D25:D26"/>
    <mergeCell ref="P25:P26"/>
    <mergeCell ref="A32:A33"/>
    <mergeCell ref="A28:A29"/>
    <mergeCell ref="B28:B29"/>
    <mergeCell ref="C28:C29"/>
    <mergeCell ref="Q28:Q29"/>
    <mergeCell ref="R28:R29"/>
    <mergeCell ref="A30:A31"/>
    <mergeCell ref="B30:B31"/>
    <mergeCell ref="C30:C31"/>
    <mergeCell ref="Q30:Q31"/>
    <mergeCell ref="R30:R31"/>
    <mergeCell ref="S30:S31"/>
    <mergeCell ref="A36:A37"/>
    <mergeCell ref="B36:B37"/>
    <mergeCell ref="C32:C33"/>
    <mergeCell ref="Q32:Q33"/>
    <mergeCell ref="R32:R33"/>
    <mergeCell ref="S32:S33"/>
    <mergeCell ref="D31:E32"/>
    <mergeCell ref="O31:P32"/>
    <mergeCell ref="A34:A35"/>
    <mergeCell ref="B34:B35"/>
    <mergeCell ref="C34:C35"/>
    <mergeCell ref="Q34:Q35"/>
    <mergeCell ref="R34:R35"/>
    <mergeCell ref="S34:S35"/>
    <mergeCell ref="Q40:Q41"/>
    <mergeCell ref="R40:R41"/>
    <mergeCell ref="S40:S41"/>
    <mergeCell ref="A38:A39"/>
    <mergeCell ref="B38:B39"/>
    <mergeCell ref="C38:C39"/>
    <mergeCell ref="D37:D38"/>
    <mergeCell ref="J37:J39"/>
    <mergeCell ref="P37:P38"/>
    <mergeCell ref="D39:E40"/>
    <mergeCell ref="C42:C43"/>
    <mergeCell ref="A48:A49"/>
    <mergeCell ref="B48:B49"/>
    <mergeCell ref="C48:C49"/>
    <mergeCell ref="A40:A41"/>
    <mergeCell ref="B40:B41"/>
    <mergeCell ref="C40:C41"/>
    <mergeCell ref="Q42:Q43"/>
    <mergeCell ref="R42:R43"/>
    <mergeCell ref="S42:S43"/>
    <mergeCell ref="A44:A45"/>
    <mergeCell ref="B44:B45"/>
    <mergeCell ref="C44:C45"/>
    <mergeCell ref="Q44:Q45"/>
    <mergeCell ref="R44:R45"/>
    <mergeCell ref="A42:A43"/>
    <mergeCell ref="B42:B43"/>
    <mergeCell ref="S44:S45"/>
    <mergeCell ref="A46:A47"/>
    <mergeCell ref="B46:B47"/>
    <mergeCell ref="C46:C47"/>
    <mergeCell ref="Q46:Q47"/>
    <mergeCell ref="R46:R47"/>
    <mergeCell ref="S46:S47"/>
    <mergeCell ref="O47:P48"/>
    <mergeCell ref="Q48:Q49"/>
    <mergeCell ref="R48:R49"/>
    <mergeCell ref="S48:S49"/>
    <mergeCell ref="A50:A51"/>
    <mergeCell ref="B50:B51"/>
    <mergeCell ref="C50:C51"/>
    <mergeCell ref="Q50:Q51"/>
    <mergeCell ref="R50:R51"/>
    <mergeCell ref="S50:S51"/>
    <mergeCell ref="D47:E48"/>
    <mergeCell ref="D49:D50"/>
    <mergeCell ref="P49:P50"/>
    <mergeCell ref="A52:A53"/>
    <mergeCell ref="B52:B53"/>
    <mergeCell ref="C52:C53"/>
    <mergeCell ref="Q52:Q53"/>
    <mergeCell ref="R52:R53"/>
    <mergeCell ref="S52:S53"/>
    <mergeCell ref="D53:D54"/>
    <mergeCell ref="A54:A55"/>
    <mergeCell ref="B54:B55"/>
    <mergeCell ref="C54:C55"/>
    <mergeCell ref="Q54:Q55"/>
    <mergeCell ref="R54:R55"/>
    <mergeCell ref="S54:S55"/>
    <mergeCell ref="S56:S57"/>
    <mergeCell ref="A58:A59"/>
    <mergeCell ref="B58:B59"/>
    <mergeCell ref="C58:C59"/>
    <mergeCell ref="Q58:Q59"/>
    <mergeCell ref="A56:A57"/>
    <mergeCell ref="B56:B57"/>
    <mergeCell ref="C56:C57"/>
    <mergeCell ref="D57:D58"/>
    <mergeCell ref="I57:K58"/>
    <mergeCell ref="B60:B61"/>
    <mergeCell ref="C60:C61"/>
    <mergeCell ref="Q60:Q61"/>
    <mergeCell ref="E59:F60"/>
    <mergeCell ref="N59:O60"/>
    <mergeCell ref="R60:R61"/>
    <mergeCell ref="Q56:Q57"/>
    <mergeCell ref="R56:R57"/>
    <mergeCell ref="P57:P58"/>
    <mergeCell ref="R58:R59"/>
    <mergeCell ref="S60:S61"/>
    <mergeCell ref="S58:S59"/>
    <mergeCell ref="A62:A63"/>
    <mergeCell ref="B62:B63"/>
    <mergeCell ref="C62:C63"/>
    <mergeCell ref="Q62:Q63"/>
    <mergeCell ref="R62:R63"/>
    <mergeCell ref="S62:S63"/>
    <mergeCell ref="D63:E64"/>
    <mergeCell ref="I63:J64"/>
    <mergeCell ref="O63:P64"/>
    <mergeCell ref="A60:A61"/>
    <mergeCell ref="S64:S65"/>
    <mergeCell ref="A64:A65"/>
    <mergeCell ref="B64:B65"/>
    <mergeCell ref="C64:C65"/>
    <mergeCell ref="Q64:Q65"/>
    <mergeCell ref="R64:R65"/>
    <mergeCell ref="D61:D62"/>
    <mergeCell ref="I61:K61"/>
    <mergeCell ref="P61:P62"/>
    <mergeCell ref="P9:P10"/>
    <mergeCell ref="E11:F12"/>
    <mergeCell ref="N11:O12"/>
    <mergeCell ref="D13:D14"/>
    <mergeCell ref="P13:P14"/>
    <mergeCell ref="D15:E16"/>
    <mergeCell ref="O15:P16"/>
    <mergeCell ref="J15:K15"/>
    <mergeCell ref="P29:P30"/>
    <mergeCell ref="G35:H36"/>
    <mergeCell ref="I35:K35"/>
    <mergeCell ref="L35:M36"/>
    <mergeCell ref="O39:P40"/>
    <mergeCell ref="D41:D42"/>
    <mergeCell ref="P41:P42"/>
    <mergeCell ref="E43:F44"/>
    <mergeCell ref="N43:O44"/>
    <mergeCell ref="D45:D46"/>
    <mergeCell ref="P45:P46"/>
    <mergeCell ref="F51:G52"/>
    <mergeCell ref="M51:N52"/>
    <mergeCell ref="I53:K53"/>
    <mergeCell ref="P53:P54"/>
    <mergeCell ref="I54:K55"/>
    <mergeCell ref="D55:E56"/>
    <mergeCell ref="O55:P56"/>
    <mergeCell ref="I56:K56"/>
    <mergeCell ref="I67:K67"/>
    <mergeCell ref="A66:B66"/>
    <mergeCell ref="R66:S66"/>
    <mergeCell ref="A69:S69"/>
    <mergeCell ref="L67:N67"/>
    <mergeCell ref="J23:J34"/>
    <mergeCell ref="J40:J51"/>
    <mergeCell ref="L63:L64"/>
    <mergeCell ref="H62:H63"/>
    <mergeCell ref="H64:H65"/>
    <mergeCell ref="F3:N3"/>
    <mergeCell ref="A70:S70"/>
    <mergeCell ref="A71:S71"/>
    <mergeCell ref="L4:N4"/>
    <mergeCell ref="L5:N5"/>
    <mergeCell ref="I4:K4"/>
    <mergeCell ref="I5:K5"/>
    <mergeCell ref="F4:H4"/>
    <mergeCell ref="F5:H5"/>
    <mergeCell ref="F67:H67"/>
  </mergeCells>
  <printOptions horizontalCentered="1" verticalCentered="1"/>
  <pageMargins left="0.8661417322834646" right="0.6299212598425197" top="0.5511811023622047" bottom="0.5118110236220472" header="0.4724409448818898" footer="0.5905511811023623"/>
  <pageSetup horizontalDpi="300" verticalDpi="300" orientation="portrait" paperSize="9" scale="59" r:id="rId2"/>
  <rowBreaks count="1" manualBreakCount="1">
    <brk id="71" max="22" man="1"/>
  </rowBreaks>
  <colBreaks count="1" manualBreakCount="1">
    <brk id="19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第５７回足立区民体育大会軟式野球競技A4</dc:title>
  <dc:subject/>
  <dc:creator>㈱足立読売</dc:creator>
  <cp:keywords/>
  <dc:description/>
  <cp:lastModifiedBy>jin yoshioka</cp:lastModifiedBy>
  <cp:lastPrinted>2019-08-03T12:16:11Z</cp:lastPrinted>
  <dcterms:created xsi:type="dcterms:W3CDTF">2004-08-04T02:59:03Z</dcterms:created>
  <dcterms:modified xsi:type="dcterms:W3CDTF">2019-09-18T08:39:08Z</dcterms:modified>
  <cp:category/>
  <cp:version/>
  <cp:contentType/>
  <cp:contentStatus/>
</cp:coreProperties>
</file>